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Pure Planet\Order Forms\"/>
    </mc:Choice>
  </mc:AlternateContent>
  <bookViews>
    <workbookView xWindow="0" yWindow="0" windowWidth="24840" windowHeight="13935"/>
  </bookViews>
  <sheets>
    <sheet name="Sheet1" sheetId="1" r:id="rId1"/>
    <sheet name="Sheet2" sheetId="2" r:id="rId2"/>
  </sheets>
  <definedNames>
    <definedName name="_xlnm.Print_Area" localSheetId="0">Sheet1!$A$1:$I$103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" l="1"/>
  <c r="I4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I49" i="1"/>
  <c r="F50" i="1"/>
  <c r="I50" i="1"/>
  <c r="F51" i="1"/>
  <c r="I51" i="1"/>
  <c r="F52" i="1"/>
  <c r="I52" i="1"/>
  <c r="F53" i="1"/>
  <c r="I53" i="1"/>
  <c r="F54" i="1"/>
  <c r="I54" i="1"/>
  <c r="F55" i="1"/>
  <c r="I55" i="1"/>
  <c r="F56" i="1"/>
  <c r="I56" i="1"/>
  <c r="F57" i="1"/>
  <c r="I57" i="1"/>
  <c r="F58" i="1"/>
  <c r="I58" i="1"/>
  <c r="F59" i="1"/>
  <c r="I59" i="1"/>
  <c r="F60" i="1"/>
  <c r="I60" i="1"/>
  <c r="F61" i="1"/>
  <c r="I61" i="1"/>
  <c r="F62" i="1"/>
  <c r="I62" i="1"/>
  <c r="F63" i="1"/>
  <c r="I63" i="1"/>
  <c r="F64" i="1"/>
  <c r="I64" i="1"/>
  <c r="F65" i="1"/>
  <c r="I65" i="1"/>
  <c r="F66" i="1"/>
  <c r="I66" i="1"/>
  <c r="F67" i="1"/>
  <c r="I67" i="1"/>
  <c r="F68" i="1"/>
  <c r="I68" i="1"/>
  <c r="F69" i="1"/>
  <c r="I69" i="1"/>
  <c r="F70" i="1"/>
  <c r="I70" i="1"/>
  <c r="F71" i="1"/>
  <c r="I71" i="1"/>
  <c r="F72" i="1"/>
  <c r="I72" i="1"/>
  <c r="F73" i="1"/>
  <c r="I73" i="1"/>
  <c r="F74" i="1"/>
  <c r="I74" i="1"/>
  <c r="F75" i="1"/>
  <c r="I75" i="1"/>
  <c r="F76" i="1"/>
  <c r="I76" i="1"/>
  <c r="F77" i="1"/>
  <c r="I77" i="1"/>
  <c r="F40" i="1"/>
  <c r="I40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14" i="1"/>
  <c r="I14" i="1"/>
  <c r="H59" i="1"/>
  <c r="H58" i="1"/>
  <c r="I78" i="1"/>
  <c r="I80" i="1"/>
  <c r="I79" i="1"/>
</calcChain>
</file>

<file path=xl/sharedStrings.xml><?xml version="1.0" encoding="utf-8"?>
<sst xmlns="http://schemas.openxmlformats.org/spreadsheetml/2006/main" count="234" uniqueCount="192">
  <si>
    <t>MSRP</t>
  </si>
  <si>
    <t>Total</t>
  </si>
  <si>
    <t>Note:  All prices are subject to change without prior notice.</t>
  </si>
  <si>
    <t>Payment Methods</t>
  </si>
  <si>
    <t xml:space="preserve">Expiration Date: </t>
  </si>
  <si>
    <t xml:space="preserve">Zip Code of Card Holder: </t>
  </si>
  <si>
    <t xml:space="preserve">Name on Card: </t>
  </si>
  <si>
    <t>Signature:</t>
  </si>
  <si>
    <t>1495 Seabright Ave. Long Beach, CA 90813</t>
  </si>
  <si>
    <t>Payment Method:</t>
  </si>
  <si>
    <t>764934526905</t>
  </si>
  <si>
    <t>Cracked Cell Chlorella</t>
  </si>
  <si>
    <t>Red Marine Algae Plus</t>
  </si>
  <si>
    <t>MAAP/Ultimate Vegetarian Protein Source</t>
  </si>
  <si>
    <t>Fulvic Zeolite</t>
  </si>
  <si>
    <t>Aloe Vera 40x Concentrate</t>
  </si>
  <si>
    <t>Order Quantity</t>
  </si>
  <si>
    <t>091401882203</t>
  </si>
  <si>
    <t>091401884009</t>
  </si>
  <si>
    <t>091401870309</t>
  </si>
  <si>
    <t>764934527032</t>
  </si>
  <si>
    <t>Order Total</t>
  </si>
  <si>
    <t>Tart Cherry Concentrate</t>
  </si>
  <si>
    <t>Product Name &amp; Description</t>
  </si>
  <si>
    <t>Product Code</t>
  </si>
  <si>
    <t>764934526912</t>
  </si>
  <si>
    <t>764934526882</t>
  </si>
  <si>
    <t>091401885020</t>
  </si>
  <si>
    <t>Catalogue:</t>
  </si>
  <si>
    <t>Notes:</t>
  </si>
  <si>
    <t>240 vcap</t>
  </si>
  <si>
    <t>180 vcap</t>
  </si>
  <si>
    <t>MASTER CARD                   VISA                      AMEX       DISCOVER</t>
  </si>
  <si>
    <t>Ionic Elements (Fulvic acid &amp; 72 trace minerals)</t>
  </si>
  <si>
    <t>Free Shipping in continental US with $150.00 minimum order.</t>
  </si>
  <si>
    <t xml:space="preserve">Spirulina  </t>
  </si>
  <si>
    <t xml:space="preserve">Spirulina    </t>
  </si>
  <si>
    <t xml:space="preserve">Spirulina </t>
  </si>
  <si>
    <t>4oz powder</t>
  </si>
  <si>
    <t>8oz powder</t>
  </si>
  <si>
    <t xml:space="preserve">Cracked Cell Chlorella </t>
  </si>
  <si>
    <t>300 tb/200 mg</t>
  </si>
  <si>
    <t>600 tb/200 mg</t>
  </si>
  <si>
    <t>4.2 oz. liquid</t>
  </si>
  <si>
    <t xml:space="preserve">Ginseng Plus  </t>
  </si>
  <si>
    <t>4 oz. powder</t>
  </si>
  <si>
    <t>1 oz liquid</t>
  </si>
  <si>
    <t>4 oz liquid</t>
  </si>
  <si>
    <t>100 tb</t>
  </si>
  <si>
    <t>16 oz solid</t>
  </si>
  <si>
    <t>90 vcap</t>
  </si>
  <si>
    <t>16 oz liquid</t>
  </si>
  <si>
    <t>Recipe Guides</t>
  </si>
  <si>
    <t>Best of Greens Organic</t>
  </si>
  <si>
    <t xml:space="preserve">   </t>
  </si>
  <si>
    <t>Shaker Cup</t>
  </si>
  <si>
    <t>Z1993</t>
  </si>
  <si>
    <t>Z1992</t>
  </si>
  <si>
    <t>Just Barley Grass Juice Organic</t>
  </si>
  <si>
    <t>6 units / 30 Caps</t>
  </si>
  <si>
    <t>Red Marine Algae Plus Display</t>
  </si>
  <si>
    <t>6 units / 24 Count</t>
  </si>
  <si>
    <t>091401883804</t>
  </si>
  <si>
    <t>764934527070</t>
  </si>
  <si>
    <t>Wholesale</t>
  </si>
  <si>
    <t>Activated Barley  Organic</t>
  </si>
  <si>
    <t>Amla Plus   Organic</t>
  </si>
  <si>
    <t>Best of Greens Sweet Lemon  Organic</t>
  </si>
  <si>
    <t>Best of Greens Tasty Green Apple Organic</t>
  </si>
  <si>
    <t>Plant Protein Light Chocolate Mocha Organic</t>
  </si>
  <si>
    <t>Plant Protein Strawberry/Mango  Organic</t>
  </si>
  <si>
    <t>Plant Protein Vanilla Coconut  Organic</t>
  </si>
  <si>
    <t>091401883842</t>
  </si>
  <si>
    <t>280 g powder</t>
  </si>
  <si>
    <t>45 g powder</t>
  </si>
  <si>
    <t>90 g powder</t>
  </si>
  <si>
    <t>40 g powder</t>
  </si>
  <si>
    <t>80 g powder</t>
  </si>
  <si>
    <t xml:space="preserve">Cacao Mint Spirulina Organic *New* </t>
  </si>
  <si>
    <t>Cacao Mint Spirulina Organic  *New*</t>
  </si>
  <si>
    <t>Green Kamut Organic (The Only Heirloom Wheatgrass)</t>
  </si>
  <si>
    <t xml:space="preserve">Green Kamut Organic (The Only Heirloom Wheatgrass) </t>
  </si>
  <si>
    <t xml:space="preserve">Tropic Oil / Coconut Oil Organic </t>
  </si>
  <si>
    <t xml:space="preserve">15 servings / 93.75 g </t>
  </si>
  <si>
    <t>60 servings / 150 g</t>
  </si>
  <si>
    <t>30 servings / 79 g</t>
  </si>
  <si>
    <t>60 servings / 158 g</t>
  </si>
  <si>
    <t>Tart Cherry Concentrate Organic</t>
  </si>
  <si>
    <t>764934527063</t>
  </si>
  <si>
    <t>764934527094</t>
  </si>
  <si>
    <t>8 g / 3 servings</t>
  </si>
  <si>
    <t>18.75 g / 3 servings</t>
  </si>
  <si>
    <t>091401883835</t>
  </si>
  <si>
    <t xml:space="preserve">30 servings / 188 g </t>
  </si>
  <si>
    <t>240 g / 10 servings</t>
  </si>
  <si>
    <t>672 g / 28 servings</t>
  </si>
  <si>
    <t xml:space="preserve">info@pureplanet.com   www.pureplanet.com </t>
  </si>
  <si>
    <t>Contact Person</t>
  </si>
  <si>
    <t>ITEM UPC</t>
  </si>
  <si>
    <t xml:space="preserve">            (circle one)    Check:        Credit Card;        Approved Terms          COD </t>
  </si>
  <si>
    <t>Card ID# (Last 3 digits on back) or 4 digits on front for AMEX: __________</t>
  </si>
  <si>
    <t>Updated July 26th 2015</t>
  </si>
  <si>
    <t>Keep Credit Card on File:  Y/N  _______</t>
  </si>
  <si>
    <t>091401870002</t>
  </si>
  <si>
    <t>091401870507</t>
  </si>
  <si>
    <t>764934526899</t>
  </si>
  <si>
    <t>091401883408</t>
  </si>
  <si>
    <t>091401885006</t>
  </si>
  <si>
    <t>091401863417</t>
  </si>
  <si>
    <t>091401870514</t>
  </si>
  <si>
    <t>091401883569</t>
  </si>
  <si>
    <t>764934527100</t>
  </si>
  <si>
    <t>091401864018</t>
  </si>
  <si>
    <t>764934527087</t>
  </si>
  <si>
    <t>764934970029</t>
  </si>
  <si>
    <t>91401870033</t>
  </si>
  <si>
    <t>764934870502</t>
  </si>
  <si>
    <t>764934870619</t>
  </si>
  <si>
    <t>091401870408</t>
  </si>
  <si>
    <t>091401600302</t>
  </si>
  <si>
    <t>764934870701</t>
  </si>
  <si>
    <t>091401870200</t>
  </si>
  <si>
    <t>091401864100</t>
  </si>
  <si>
    <t>091401885013</t>
  </si>
  <si>
    <t>091401862212</t>
  </si>
  <si>
    <t>764934870817</t>
  </si>
  <si>
    <t>091401863516</t>
  </si>
  <si>
    <t>To place orders:  info@pureplanet.com    or call us: 800.695.2017 or  FAX: 562.951.5040</t>
  </si>
  <si>
    <t>Sport Salts Display</t>
  </si>
  <si>
    <t>Sports Salts Single units</t>
  </si>
  <si>
    <t>30 Caps</t>
  </si>
  <si>
    <t>24 count</t>
  </si>
  <si>
    <t>Red Marine Algae Plus Pocket Pack Each</t>
  </si>
  <si>
    <t>Shelf Talkers On Sales Now</t>
  </si>
  <si>
    <t>Shelf Talkers (Set of all product descriptions)</t>
  </si>
  <si>
    <t>Unit/SizeDosage</t>
  </si>
  <si>
    <t>Organic Parasite Cleanse   NEW Coming Soon</t>
  </si>
  <si>
    <t>Pro-Fiber NEW ORGANIC INGREDIENTS  Coming Soon</t>
  </si>
  <si>
    <t>Best of FrUiT  Organic Coming Soon</t>
  </si>
  <si>
    <t xml:space="preserve">American Ginseng </t>
  </si>
  <si>
    <t>2 oz. liquid</t>
  </si>
  <si>
    <t>764934525083</t>
  </si>
  <si>
    <t>8 oz. liquid</t>
  </si>
  <si>
    <t>764934525090</t>
  </si>
  <si>
    <t>Amla Plus   *</t>
  </si>
  <si>
    <t>500 tb</t>
  </si>
  <si>
    <t>091401864025</t>
  </si>
  <si>
    <t>5.5lbs/2.5kg  BULK</t>
  </si>
  <si>
    <t>091401883839</t>
  </si>
  <si>
    <t>N/A</t>
  </si>
  <si>
    <t>1lb powder</t>
  </si>
  <si>
    <t>091401885037</t>
  </si>
  <si>
    <t>1 lb powder</t>
  </si>
  <si>
    <t>091401862328</t>
  </si>
  <si>
    <t xml:space="preserve">500 tb </t>
  </si>
  <si>
    <t>091401862229</t>
  </si>
  <si>
    <t>091401862304</t>
  </si>
  <si>
    <t>8 oz. powder</t>
  </si>
  <si>
    <t>091401862311</t>
  </si>
  <si>
    <t xml:space="preserve">100 tb </t>
  </si>
  <si>
    <t xml:space="preserve">200 tb </t>
  </si>
  <si>
    <t>100 vcap</t>
  </si>
  <si>
    <t>200 vcap</t>
  </si>
  <si>
    <t>Phyto-Carrots</t>
  </si>
  <si>
    <t>210 gm powder</t>
  </si>
  <si>
    <t>764934527025</t>
  </si>
  <si>
    <t>Rice Bran Solubles</t>
  </si>
  <si>
    <t>180 gm powder</t>
  </si>
  <si>
    <t>091401600012</t>
  </si>
  <si>
    <t>Spirulina</t>
  </si>
  <si>
    <t>091401863523</t>
  </si>
  <si>
    <t>2.5kg powder</t>
  </si>
  <si>
    <t>091410863545</t>
  </si>
  <si>
    <t>NA</t>
  </si>
  <si>
    <t>20% Off</t>
  </si>
  <si>
    <t>25% Off</t>
  </si>
  <si>
    <t xml:space="preserve">Phone:                                                                                         Email Address:                       </t>
  </si>
  <si>
    <t xml:space="preserve">                                                                                                                                                        Instagram name:                  Facebook Page:                                Twitter:</t>
  </si>
  <si>
    <t>Address:</t>
  </si>
  <si>
    <t xml:space="preserve">Customer Name:                            </t>
  </si>
  <si>
    <t>Date:</t>
  </si>
  <si>
    <r>
      <rPr>
        <b/>
        <u/>
        <sz val="32"/>
        <color theme="1"/>
        <rFont val="Calibri"/>
        <family val="2"/>
        <scheme val="minor"/>
      </rPr>
      <t>The Pure Planet Promise</t>
    </r>
    <r>
      <rPr>
        <b/>
        <sz val="32"/>
        <color theme="1"/>
        <rFont val="Calibri"/>
        <family val="2"/>
        <scheme val="minor"/>
      </rPr>
      <t xml:space="preserve">
Pure Planet Products are Pure, Non GMO and 100% natural.   We use no binders, fillers, excipients or flow agents.  Our products never contain pesticides, herbicides or chemicals of any kind.</t>
    </r>
  </si>
  <si>
    <t>Best of Greens Sweet Lemon  Organic ($1.99 ea)</t>
  </si>
  <si>
    <t>Cacao Mint Spirulina Organic *New* ($2.39 ea)</t>
  </si>
  <si>
    <t>Best of Greens Tasty Green Apple Organic ($1.99 ea)</t>
  </si>
  <si>
    <t>Cacao Mint Spirulina Organic *New*</t>
  </si>
  <si>
    <t>180 g / 30 servings</t>
  </si>
  <si>
    <t>764934527148</t>
  </si>
  <si>
    <t>174 g / 20 servings</t>
  </si>
  <si>
    <t>621 g / 30 servings</t>
  </si>
  <si>
    <t>764934527179</t>
  </si>
  <si>
    <t xml:space="preserve">NPA Northwest Order Form 2015        Buy In Dates: Oct 5th-16th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</si>
</sst>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rgb="FF7030A0"/>
      <name val="Calibri"/>
      <family val="2"/>
      <scheme val="minor"/>
    </font>
    <font>
      <b/>
      <sz val="36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26"/>
      <name val="Calibri"/>
      <family val="2"/>
      <scheme val="minor"/>
    </font>
    <font>
      <b/>
      <sz val="48"/>
      <color theme="1"/>
      <name val="Calibri"/>
      <scheme val="minor"/>
    </font>
    <font>
      <sz val="36"/>
      <color theme="1"/>
      <name val="Calibri"/>
      <scheme val="minor"/>
    </font>
    <font>
      <b/>
      <sz val="36"/>
      <color theme="9"/>
      <name val="Calibri"/>
      <scheme val="minor"/>
    </font>
    <font>
      <b/>
      <sz val="32"/>
      <color theme="1"/>
      <name val="Calibri"/>
      <family val="2"/>
      <scheme val="minor"/>
    </font>
    <font>
      <b/>
      <u/>
      <sz val="3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82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7">
    <xf numFmtId="0" fontId="0" fillId="0" borderId="0" xfId="0"/>
    <xf numFmtId="0" fontId="0" fillId="2" borderId="0" xfId="0" applyFill="1"/>
    <xf numFmtId="0" fontId="2" fillId="0" borderId="0" xfId="0" applyFont="1"/>
    <xf numFmtId="0" fontId="4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9" fontId="2" fillId="2" borderId="0" xfId="0" applyNumberFormat="1" applyFont="1" applyFill="1"/>
    <xf numFmtId="9" fontId="8" fillId="2" borderId="1" xfId="2" applyNumberFormat="1" applyFont="1" applyFill="1" applyBorder="1" applyAlignment="1" applyProtection="1">
      <protection locked="0"/>
    </xf>
    <xf numFmtId="0" fontId="6" fillId="2" borderId="0" xfId="2" applyFont="1" applyFill="1" applyBorder="1"/>
    <xf numFmtId="0" fontId="6" fillId="2" borderId="0" xfId="0" applyFont="1" applyFill="1"/>
    <xf numFmtId="0" fontId="6" fillId="2" borderId="0" xfId="0" applyFont="1" applyFill="1" applyAlignment="1"/>
    <xf numFmtId="4" fontId="6" fillId="2" borderId="0" xfId="2" applyNumberFormat="1" applyFont="1" applyFill="1" applyBorder="1"/>
    <xf numFmtId="44" fontId="6" fillId="2" borderId="0" xfId="4" applyFont="1" applyFill="1" applyBorder="1" applyAlignment="1">
      <alignment horizontal="center"/>
    </xf>
    <xf numFmtId="4" fontId="6" fillId="2" borderId="0" xfId="2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/>
    <xf numFmtId="0" fontId="18" fillId="0" borderId="0" xfId="0" applyFont="1"/>
    <xf numFmtId="0" fontId="16" fillId="2" borderId="0" xfId="2" applyFont="1" applyFill="1" applyBorder="1"/>
    <xf numFmtId="0" fontId="16" fillId="2" borderId="0" xfId="2" applyFont="1" applyFill="1" applyBorder="1" applyAlignment="1">
      <alignment horizontal="center"/>
    </xf>
    <xf numFmtId="0" fontId="11" fillId="2" borderId="10" xfId="2" applyFont="1" applyFill="1" applyBorder="1" applyAlignment="1">
      <alignment horizontal="center"/>
    </xf>
    <xf numFmtId="0" fontId="17" fillId="2" borderId="7" xfId="0" applyFont="1" applyFill="1" applyBorder="1" applyAlignment="1" applyProtection="1">
      <alignment horizontal="center"/>
      <protection locked="0"/>
    </xf>
    <xf numFmtId="9" fontId="17" fillId="2" borderId="7" xfId="0" applyNumberFormat="1" applyFont="1" applyFill="1" applyBorder="1" applyAlignment="1" applyProtection="1">
      <alignment horizontal="center"/>
      <protection locked="0"/>
    </xf>
    <xf numFmtId="0" fontId="20" fillId="2" borderId="7" xfId="0" applyFont="1" applyFill="1" applyBorder="1" applyAlignment="1">
      <alignment horizontal="center"/>
    </xf>
    <xf numFmtId="0" fontId="11" fillId="2" borderId="0" xfId="2" applyFont="1" applyFill="1" applyBorder="1" applyAlignment="1">
      <alignment horizontal="left"/>
    </xf>
    <xf numFmtId="0" fontId="11" fillId="2" borderId="0" xfId="2" applyFont="1" applyFill="1" applyBorder="1" applyAlignment="1">
      <alignment horizontal="center"/>
    </xf>
    <xf numFmtId="9" fontId="11" fillId="2" borderId="7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44" fontId="11" fillId="2" borderId="0" xfId="4" applyFont="1" applyFill="1" applyBorder="1"/>
    <xf numFmtId="0" fontId="12" fillId="2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1" fillId="2" borderId="0" xfId="2" applyFont="1" applyFill="1" applyBorder="1"/>
    <xf numFmtId="0" fontId="17" fillId="2" borderId="0" xfId="0" applyFont="1" applyFill="1" applyBorder="1"/>
    <xf numFmtId="9" fontId="11" fillId="2" borderId="0" xfId="2" applyNumberFormat="1" applyFont="1" applyFill="1" applyBorder="1"/>
    <xf numFmtId="0" fontId="11" fillId="2" borderId="0" xfId="2" applyFont="1" applyFill="1"/>
    <xf numFmtId="4" fontId="11" fillId="2" borderId="0" xfId="2" applyNumberFormat="1" applyFont="1" applyFill="1" applyBorder="1" applyAlignment="1">
      <alignment horizontal="center" vertical="center" wrapText="1"/>
    </xf>
    <xf numFmtId="4" fontId="11" fillId="2" borderId="0" xfId="2" applyNumberFormat="1" applyFont="1" applyFill="1" applyBorder="1" applyAlignment="1">
      <alignment horizontal="center" vertical="center"/>
    </xf>
    <xf numFmtId="49" fontId="20" fillId="2" borderId="12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13" xfId="2" applyFont="1" applyFill="1" applyBorder="1" applyAlignment="1">
      <alignment horizontal="left"/>
    </xf>
    <xf numFmtId="0" fontId="11" fillId="2" borderId="17" xfId="2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1" fillId="2" borderId="0" xfId="2" applyFont="1" applyFill="1" applyBorder="1" applyProtection="1">
      <protection locked="0"/>
    </xf>
    <xf numFmtId="9" fontId="11" fillId="2" borderId="0" xfId="2" applyNumberFormat="1" applyFont="1" applyFill="1" applyBorder="1" applyProtection="1">
      <protection locked="0"/>
    </xf>
    <xf numFmtId="0" fontId="11" fillId="2" borderId="0" xfId="2" applyFont="1" applyFill="1" applyBorder="1" applyAlignment="1" applyProtection="1">
      <alignment horizontal="center"/>
      <protection locked="0"/>
    </xf>
    <xf numFmtId="0" fontId="17" fillId="0" borderId="0" xfId="0" applyFont="1" applyBorder="1"/>
    <xf numFmtId="0" fontId="6" fillId="2" borderId="0" xfId="0" applyFont="1" applyFill="1" applyBorder="1"/>
    <xf numFmtId="9" fontId="6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/>
    <xf numFmtId="9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4" fontId="11" fillId="2" borderId="0" xfId="2" applyNumberFormat="1" applyFont="1" applyFill="1" applyBorder="1"/>
    <xf numFmtId="44" fontId="11" fillId="2" borderId="0" xfId="2" applyNumberFormat="1" applyFont="1" applyFill="1" applyBorder="1" applyAlignment="1">
      <alignment horizontal="center"/>
    </xf>
    <xf numFmtId="9" fontId="15" fillId="2" borderId="0" xfId="1" applyNumberFormat="1" applyFont="1" applyFill="1" applyBorder="1" applyAlignment="1">
      <alignment horizontal="left" vertical="top"/>
    </xf>
    <xf numFmtId="0" fontId="19" fillId="2" borderId="9" xfId="0" applyFont="1" applyFill="1" applyBorder="1" applyAlignment="1">
      <alignment horizontal="left"/>
    </xf>
    <xf numFmtId="9" fontId="19" fillId="2" borderId="9" xfId="5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>
      <alignment horizontal="center"/>
    </xf>
    <xf numFmtId="164" fontId="19" fillId="2" borderId="9" xfId="0" applyNumberFormat="1" applyFont="1" applyFill="1" applyBorder="1" applyAlignment="1">
      <alignment horizontal="right"/>
    </xf>
    <xf numFmtId="0" fontId="13" fillId="2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6" fillId="2" borderId="13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left"/>
    </xf>
    <xf numFmtId="49" fontId="16" fillId="2" borderId="13" xfId="2" applyNumberFormat="1" applyFont="1" applyFill="1" applyBorder="1" applyAlignment="1">
      <alignment horizontal="center"/>
    </xf>
    <xf numFmtId="164" fontId="16" fillId="2" borderId="13" xfId="2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left"/>
    </xf>
    <xf numFmtId="0" fontId="13" fillId="2" borderId="13" xfId="0" applyFont="1" applyFill="1" applyBorder="1"/>
    <xf numFmtId="0" fontId="13" fillId="2" borderId="13" xfId="0" applyFont="1" applyFill="1" applyBorder="1" applyAlignment="1">
      <alignment horizontal="center"/>
    </xf>
    <xf numFmtId="49" fontId="13" fillId="2" borderId="13" xfId="0" applyNumberFormat="1" applyFont="1" applyFill="1" applyBorder="1" applyAlignment="1">
      <alignment horizont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3" fillId="2" borderId="13" xfId="2" applyFont="1" applyFill="1" applyBorder="1" applyAlignment="1">
      <alignment horizontal="center"/>
    </xf>
    <xf numFmtId="164" fontId="13" fillId="2" borderId="13" xfId="2" applyNumberFormat="1" applyFont="1" applyFill="1" applyBorder="1" applyAlignment="1">
      <alignment horizontal="right" wrapText="1"/>
    </xf>
    <xf numFmtId="0" fontId="15" fillId="2" borderId="13" xfId="2" applyFont="1" applyFill="1" applyBorder="1" applyAlignment="1">
      <alignment horizontal="left"/>
    </xf>
    <xf numFmtId="0" fontId="15" fillId="2" borderId="13" xfId="2" applyFont="1" applyFill="1" applyBorder="1" applyAlignment="1"/>
    <xf numFmtId="0" fontId="15" fillId="2" borderId="13" xfId="2" applyFont="1" applyFill="1" applyBorder="1" applyAlignment="1">
      <alignment horizontal="center"/>
    </xf>
    <xf numFmtId="49" fontId="15" fillId="2" borderId="13" xfId="2" applyNumberFormat="1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/>
    </xf>
    <xf numFmtId="164" fontId="13" fillId="2" borderId="13" xfId="0" applyNumberFormat="1" applyFont="1" applyFill="1" applyBorder="1" applyAlignment="1">
      <alignment horizontal="right"/>
    </xf>
    <xf numFmtId="0" fontId="15" fillId="2" borderId="13" xfId="2" applyFont="1" applyFill="1" applyBorder="1"/>
    <xf numFmtId="164" fontId="15" fillId="2" borderId="13" xfId="2" applyNumberFormat="1" applyFont="1" applyFill="1" applyBorder="1" applyAlignment="1">
      <alignment horizontal="right"/>
    </xf>
    <xf numFmtId="164" fontId="15" fillId="2" borderId="13" xfId="0" applyNumberFormat="1" applyFont="1" applyFill="1" applyBorder="1" applyAlignment="1">
      <alignment horizontal="right"/>
    </xf>
    <xf numFmtId="0" fontId="13" fillId="2" borderId="13" xfId="2" applyFont="1" applyFill="1" applyBorder="1" applyAlignment="1">
      <alignment horizontal="left"/>
    </xf>
    <xf numFmtId="0" fontId="13" fillId="2" borderId="13" xfId="2" applyFont="1" applyFill="1" applyBorder="1" applyAlignment="1"/>
    <xf numFmtId="0" fontId="13" fillId="2" borderId="13" xfId="0" applyFont="1" applyFill="1" applyBorder="1" applyAlignment="1">
      <alignment horizontal="center" vertical="center"/>
    </xf>
    <xf numFmtId="0" fontId="15" fillId="2" borderId="13" xfId="0" applyFont="1" applyFill="1" applyBorder="1" applyAlignment="1"/>
    <xf numFmtId="49" fontId="15" fillId="2" borderId="13" xfId="0" applyNumberFormat="1" applyFont="1" applyFill="1" applyBorder="1" applyAlignment="1">
      <alignment horizontal="center"/>
    </xf>
    <xf numFmtId="0" fontId="13" fillId="2" borderId="13" xfId="2" applyFont="1" applyFill="1" applyBorder="1"/>
    <xf numFmtId="49" fontId="13" fillId="2" borderId="13" xfId="2" applyNumberFormat="1" applyFont="1" applyFill="1" applyBorder="1" applyAlignment="1">
      <alignment horizontal="center"/>
    </xf>
    <xf numFmtId="164" fontId="13" fillId="2" borderId="13" xfId="2" applyNumberFormat="1" applyFont="1" applyFill="1" applyBorder="1" applyAlignment="1">
      <alignment horizontal="right"/>
    </xf>
    <xf numFmtId="0" fontId="15" fillId="2" borderId="13" xfId="0" applyFont="1" applyFill="1" applyBorder="1" applyAlignment="1">
      <alignment horizontal="left"/>
    </xf>
    <xf numFmtId="44" fontId="13" fillId="2" borderId="13" xfId="4" applyFont="1" applyFill="1" applyBorder="1"/>
    <xf numFmtId="0" fontId="22" fillId="2" borderId="13" xfId="0" applyFont="1" applyFill="1" applyBorder="1" applyAlignment="1">
      <alignment horizontal="left"/>
    </xf>
    <xf numFmtId="0" fontId="22" fillId="2" borderId="13" xfId="0" applyFont="1" applyFill="1" applyBorder="1"/>
    <xf numFmtId="0" fontId="15" fillId="3" borderId="13" xfId="0" applyFont="1" applyFill="1" applyBorder="1" applyAlignment="1">
      <alignment horizontal="left"/>
    </xf>
    <xf numFmtId="0" fontId="22" fillId="0" borderId="13" xfId="0" applyFont="1" applyBorder="1"/>
    <xf numFmtId="1" fontId="13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 applyAlignment="1" applyProtection="1">
      <alignment horizontal="center"/>
      <protection locked="0"/>
    </xf>
    <xf numFmtId="0" fontId="21" fillId="4" borderId="18" xfId="2" applyFont="1" applyFill="1" applyBorder="1" applyAlignment="1">
      <alignment horizontal="center" wrapText="1"/>
    </xf>
    <xf numFmtId="0" fontId="13" fillId="4" borderId="18" xfId="2" applyFont="1" applyFill="1" applyBorder="1" applyAlignment="1">
      <alignment horizontal="center" wrapText="1"/>
    </xf>
    <xf numFmtId="9" fontId="23" fillId="6" borderId="18" xfId="2" applyNumberFormat="1" applyFont="1" applyFill="1" applyBorder="1" applyAlignment="1">
      <alignment horizontal="center" wrapText="1"/>
    </xf>
    <xf numFmtId="4" fontId="13" fillId="4" borderId="18" xfId="2" applyNumberFormat="1" applyFont="1" applyFill="1" applyBorder="1" applyAlignment="1">
      <alignment horizontal="center" wrapText="1"/>
    </xf>
    <xf numFmtId="0" fontId="18" fillId="2" borderId="18" xfId="0" applyFont="1" applyFill="1" applyBorder="1"/>
    <xf numFmtId="0" fontId="18" fillId="0" borderId="18" xfId="0" applyFont="1" applyBorder="1"/>
    <xf numFmtId="49" fontId="19" fillId="2" borderId="9" xfId="0" applyNumberFormat="1" applyFont="1" applyFill="1" applyBorder="1" applyAlignment="1">
      <alignment horizontal="center"/>
    </xf>
    <xf numFmtId="0" fontId="13" fillId="2" borderId="13" xfId="0" applyFont="1" applyFill="1" applyBorder="1" applyAlignment="1"/>
    <xf numFmtId="0" fontId="15" fillId="2" borderId="13" xfId="0" applyFont="1" applyFill="1" applyBorder="1" applyAlignment="1">
      <alignment horizontal="left" wrapText="1"/>
    </xf>
    <xf numFmtId="0" fontId="15" fillId="2" borderId="13" xfId="0" applyFont="1" applyFill="1" applyBorder="1"/>
    <xf numFmtId="9" fontId="13" fillId="2" borderId="13" xfId="5" applyNumberFormat="1" applyFont="1" applyFill="1" applyBorder="1" applyAlignment="1" applyProtection="1">
      <alignment horizontal="center"/>
      <protection locked="0"/>
    </xf>
    <xf numFmtId="0" fontId="15" fillId="2" borderId="13" xfId="0" applyFont="1" applyFill="1" applyBorder="1" applyAlignment="1">
      <alignment wrapText="1"/>
    </xf>
    <xf numFmtId="0" fontId="13" fillId="2" borderId="13" xfId="2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left" wrapText="1"/>
    </xf>
    <xf numFmtId="0" fontId="13" fillId="2" borderId="13" xfId="2" applyFont="1" applyFill="1" applyBorder="1" applyAlignment="1" applyProtection="1">
      <alignment horizontal="center"/>
      <protection locked="0"/>
    </xf>
    <xf numFmtId="0" fontId="13" fillId="5" borderId="13" xfId="2" applyFont="1" applyFill="1" applyBorder="1" applyAlignment="1">
      <alignment horizontal="left"/>
    </xf>
    <xf numFmtId="0" fontId="13" fillId="5" borderId="13" xfId="2" applyFont="1" applyFill="1" applyBorder="1" applyAlignment="1"/>
    <xf numFmtId="0" fontId="13" fillId="5" borderId="13" xfId="0" applyFont="1" applyFill="1" applyBorder="1" applyAlignment="1">
      <alignment horizontal="center"/>
    </xf>
    <xf numFmtId="1" fontId="13" fillId="5" borderId="13" xfId="0" applyNumberFormat="1" applyFont="1" applyFill="1" applyBorder="1" applyAlignment="1">
      <alignment horizontal="center"/>
    </xf>
    <xf numFmtId="0" fontId="13" fillId="5" borderId="13" xfId="0" applyFont="1" applyFill="1" applyBorder="1" applyAlignment="1" applyProtection="1">
      <alignment horizontal="center"/>
      <protection locked="0"/>
    </xf>
    <xf numFmtId="164" fontId="13" fillId="5" borderId="13" xfId="0" applyNumberFormat="1" applyFont="1" applyFill="1" applyBorder="1" applyAlignment="1">
      <alignment horizontal="right"/>
    </xf>
    <xf numFmtId="0" fontId="22" fillId="5" borderId="13" xfId="0" applyFont="1" applyFill="1" applyBorder="1"/>
    <xf numFmtId="0" fontId="15" fillId="5" borderId="13" xfId="0" applyFont="1" applyFill="1" applyBorder="1" applyAlignment="1"/>
    <xf numFmtId="0" fontId="13" fillId="5" borderId="13" xfId="0" applyFont="1" applyFill="1" applyBorder="1" applyAlignment="1"/>
    <xf numFmtId="0" fontId="13" fillId="5" borderId="13" xfId="2" applyFont="1" applyFill="1" applyBorder="1" applyAlignment="1">
      <alignment horizontal="center"/>
    </xf>
    <xf numFmtId="49" fontId="13" fillId="5" borderId="13" xfId="2" applyNumberFormat="1" applyFont="1" applyFill="1" applyBorder="1" applyAlignment="1">
      <alignment horizontal="center"/>
    </xf>
    <xf numFmtId="0" fontId="13" fillId="5" borderId="13" xfId="2" applyFont="1" applyFill="1" applyBorder="1" applyAlignment="1" applyProtection="1">
      <alignment horizontal="center"/>
      <protection locked="0"/>
    </xf>
    <xf numFmtId="164" fontId="13" fillId="5" borderId="13" xfId="2" applyNumberFormat="1" applyFont="1" applyFill="1" applyBorder="1" applyAlignment="1">
      <alignment horizontal="right"/>
    </xf>
    <xf numFmtId="0" fontId="15" fillId="5" borderId="13" xfId="0" applyFont="1" applyFill="1" applyBorder="1" applyAlignment="1">
      <alignment horizontal="left"/>
    </xf>
    <xf numFmtId="0" fontId="15" fillId="5" borderId="13" xfId="0" applyFont="1" applyFill="1" applyBorder="1"/>
    <xf numFmtId="0" fontId="21" fillId="4" borderId="13" xfId="2" applyFont="1" applyFill="1" applyBorder="1" applyAlignment="1">
      <alignment horizontal="center" wrapText="1"/>
    </xf>
    <xf numFmtId="0" fontId="13" fillId="4" borderId="13" xfId="2" applyFont="1" applyFill="1" applyBorder="1" applyAlignment="1">
      <alignment horizontal="center" wrapText="1"/>
    </xf>
    <xf numFmtId="9" fontId="23" fillId="6" borderId="13" xfId="2" applyNumberFormat="1" applyFont="1" applyFill="1" applyBorder="1" applyAlignment="1">
      <alignment horizontal="center" wrapText="1"/>
    </xf>
    <xf numFmtId="0" fontId="18" fillId="2" borderId="13" xfId="0" applyFont="1" applyFill="1" applyBorder="1"/>
    <xf numFmtId="0" fontId="18" fillId="0" borderId="13" xfId="0" applyFont="1" applyBorder="1"/>
    <xf numFmtId="0" fontId="13" fillId="2" borderId="13" xfId="2" applyFont="1" applyFill="1" applyBorder="1" applyAlignment="1">
      <alignment horizontal="left" wrapText="1"/>
    </xf>
    <xf numFmtId="0" fontId="13" fillId="2" borderId="13" xfId="2" applyFont="1" applyFill="1" applyBorder="1" applyAlignment="1">
      <alignment wrapText="1"/>
    </xf>
    <xf numFmtId="0" fontId="15" fillId="2" borderId="13" xfId="2" applyFont="1" applyFill="1" applyBorder="1" applyAlignment="1" applyProtection="1">
      <alignment horizontal="center"/>
      <protection locked="0"/>
    </xf>
    <xf numFmtId="0" fontId="15" fillId="2" borderId="13" xfId="2" applyFont="1" applyFill="1" applyBorder="1" applyAlignment="1">
      <alignment horizontal="center" wrapText="1"/>
    </xf>
    <xf numFmtId="164" fontId="15" fillId="2" borderId="13" xfId="2" applyNumberFormat="1" applyFont="1" applyFill="1" applyBorder="1" applyAlignment="1">
      <alignment horizontal="right" wrapText="1"/>
    </xf>
    <xf numFmtId="0" fontId="22" fillId="0" borderId="13" xfId="0" applyFont="1" applyBorder="1" applyAlignment="1">
      <alignment horizontal="left"/>
    </xf>
    <xf numFmtId="0" fontId="15" fillId="5" borderId="13" xfId="2" applyFont="1" applyFill="1" applyBorder="1" applyAlignment="1">
      <alignment horizontal="left"/>
    </xf>
    <xf numFmtId="0" fontId="15" fillId="5" borderId="13" xfId="2" applyFont="1" applyFill="1" applyBorder="1" applyAlignment="1"/>
    <xf numFmtId="0" fontId="15" fillId="5" borderId="13" xfId="2" applyFont="1" applyFill="1" applyBorder="1" applyAlignment="1">
      <alignment horizontal="center"/>
    </xf>
    <xf numFmtId="49" fontId="15" fillId="5" borderId="13" xfId="2" applyNumberFormat="1" applyFont="1" applyFill="1" applyBorder="1" applyAlignment="1">
      <alignment horizontal="center"/>
    </xf>
    <xf numFmtId="164" fontId="15" fillId="5" borderId="13" xfId="0" applyNumberFormat="1" applyFont="1" applyFill="1" applyBorder="1" applyAlignment="1">
      <alignment horizontal="right"/>
    </xf>
    <xf numFmtId="164" fontId="15" fillId="5" borderId="13" xfId="2" applyNumberFormat="1" applyFont="1" applyFill="1" applyBorder="1" applyAlignment="1">
      <alignment horizontal="right"/>
    </xf>
    <xf numFmtId="0" fontId="22" fillId="5" borderId="13" xfId="0" applyFont="1" applyFill="1" applyBorder="1" applyAlignment="1">
      <alignment horizontal="left"/>
    </xf>
    <xf numFmtId="0" fontId="13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vertical="center"/>
    </xf>
    <xf numFmtId="0" fontId="15" fillId="2" borderId="13" xfId="0" applyFont="1" applyFill="1" applyBorder="1" applyAlignment="1" applyProtection="1">
      <alignment horizontal="center"/>
      <protection locked="0"/>
    </xf>
    <xf numFmtId="0" fontId="15" fillId="5" borderId="13" xfId="2" applyFont="1" applyFill="1" applyBorder="1" applyAlignment="1" applyProtection="1">
      <alignment horizontal="center"/>
      <protection locked="0"/>
    </xf>
    <xf numFmtId="0" fontId="13" fillId="5" borderId="13" xfId="0" applyFont="1" applyFill="1" applyBorder="1" applyAlignment="1">
      <alignment horizontal="left"/>
    </xf>
    <xf numFmtId="49" fontId="15" fillId="2" borderId="13" xfId="2" applyNumberFormat="1" applyFont="1" applyFill="1" applyBorder="1" applyAlignment="1">
      <alignment horizontal="center" wrapText="1"/>
    </xf>
    <xf numFmtId="0" fontId="22" fillId="2" borderId="13" xfId="0" applyFont="1" applyFill="1" applyBorder="1" applyAlignment="1"/>
    <xf numFmtId="8" fontId="15" fillId="2" borderId="13" xfId="2" applyNumberFormat="1" applyFont="1" applyFill="1" applyBorder="1" applyAlignment="1">
      <alignment horizontal="right"/>
    </xf>
    <xf numFmtId="0" fontId="16" fillId="2" borderId="13" xfId="0" applyFont="1" applyFill="1" applyBorder="1" applyAlignment="1">
      <alignment vertical="top"/>
    </xf>
    <xf numFmtId="0" fontId="16" fillId="2" borderId="13" xfId="2" applyFont="1" applyFill="1" applyBorder="1" applyAlignment="1" applyProtection="1">
      <alignment horizontal="center"/>
      <protection locked="0"/>
    </xf>
    <xf numFmtId="9" fontId="16" fillId="2" borderId="13" xfId="5" applyNumberFormat="1" applyFont="1" applyFill="1" applyBorder="1" applyAlignment="1" applyProtection="1">
      <alignment horizontal="center"/>
      <protection locked="0"/>
    </xf>
    <xf numFmtId="0" fontId="19" fillId="2" borderId="13" xfId="0" applyFont="1" applyFill="1" applyBorder="1"/>
    <xf numFmtId="0" fontId="19" fillId="3" borderId="13" xfId="0" applyFont="1" applyFill="1" applyBorder="1"/>
    <xf numFmtId="4" fontId="13" fillId="2" borderId="13" xfId="0" applyNumberFormat="1" applyFont="1" applyFill="1" applyBorder="1" applyAlignment="1" applyProtection="1">
      <alignment horizontal="center"/>
      <protection locked="0"/>
    </xf>
    <xf numFmtId="4" fontId="15" fillId="2" borderId="13" xfId="5" applyNumberFormat="1" applyFont="1" applyFill="1" applyBorder="1" applyAlignment="1" applyProtection="1">
      <alignment horizontal="center"/>
      <protection locked="0"/>
    </xf>
    <xf numFmtId="0" fontId="13" fillId="2" borderId="7" xfId="2" applyFont="1" applyFill="1" applyBorder="1" applyAlignment="1" applyProtection="1">
      <protection locked="0"/>
    </xf>
    <xf numFmtId="0" fontId="2" fillId="2" borderId="7" xfId="0" applyFont="1" applyFill="1" applyBorder="1"/>
    <xf numFmtId="0" fontId="2" fillId="0" borderId="7" xfId="0" applyFont="1" applyBorder="1"/>
    <xf numFmtId="0" fontId="13" fillId="2" borderId="19" xfId="0" applyFont="1" applyFill="1" applyBorder="1" applyAlignment="1" applyProtection="1">
      <protection locked="0"/>
    </xf>
    <xf numFmtId="0" fontId="13" fillId="4" borderId="20" xfId="2" applyFont="1" applyFill="1" applyBorder="1" applyAlignment="1">
      <alignment horizontal="center" wrapText="1"/>
    </xf>
    <xf numFmtId="0" fontId="2" fillId="2" borderId="12" xfId="0" applyFont="1" applyFill="1" applyBorder="1"/>
    <xf numFmtId="0" fontId="18" fillId="2" borderId="21" xfId="0" applyFont="1" applyFill="1" applyBorder="1"/>
    <xf numFmtId="0" fontId="22" fillId="2" borderId="16" xfId="0" applyFont="1" applyFill="1" applyBorder="1"/>
    <xf numFmtId="0" fontId="22" fillId="2" borderId="16" xfId="0" applyFont="1" applyFill="1" applyBorder="1" applyAlignment="1">
      <alignment horizontal="left"/>
    </xf>
    <xf numFmtId="0" fontId="15" fillId="2" borderId="16" xfId="0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0" fontId="22" fillId="5" borderId="16" xfId="0" applyFont="1" applyFill="1" applyBorder="1"/>
    <xf numFmtId="0" fontId="18" fillId="2" borderId="16" xfId="0" applyFont="1" applyFill="1" applyBorder="1"/>
    <xf numFmtId="0" fontId="22" fillId="0" borderId="16" xfId="0" applyFont="1" applyBorder="1" applyAlignment="1">
      <alignment horizontal="left"/>
    </xf>
    <xf numFmtId="0" fontId="22" fillId="5" borderId="16" xfId="0" applyFont="1" applyFill="1" applyBorder="1" applyAlignment="1">
      <alignment horizontal="left"/>
    </xf>
    <xf numFmtId="0" fontId="22" fillId="0" borderId="16" xfId="0" applyFont="1" applyBorder="1"/>
    <xf numFmtId="0" fontId="19" fillId="2" borderId="16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vertical="top"/>
    </xf>
    <xf numFmtId="0" fontId="18" fillId="2" borderId="0" xfId="0" applyFont="1" applyFill="1" applyBorder="1"/>
    <xf numFmtId="0" fontId="22" fillId="2" borderId="0" xfId="0" applyFont="1" applyFill="1" applyBorder="1"/>
    <xf numFmtId="0" fontId="22" fillId="2" borderId="0" xfId="0" applyFont="1" applyFill="1" applyBorder="1" applyAlignment="1">
      <alignment horizontal="left"/>
    </xf>
    <xf numFmtId="0" fontId="19" fillId="2" borderId="0" xfId="0" applyFont="1" applyFill="1" applyBorder="1"/>
    <xf numFmtId="164" fontId="13" fillId="2" borderId="14" xfId="0" applyNumberFormat="1" applyFont="1" applyFill="1" applyBorder="1" applyAlignment="1">
      <alignment horizontal="right"/>
    </xf>
    <xf numFmtId="164" fontId="15" fillId="2" borderId="14" xfId="2" applyNumberFormat="1" applyFont="1" applyFill="1" applyBorder="1" applyAlignment="1">
      <alignment horizontal="right"/>
    </xf>
    <xf numFmtId="164" fontId="13" fillId="2" borderId="14" xfId="2" applyNumberFormat="1" applyFont="1" applyFill="1" applyBorder="1" applyAlignment="1">
      <alignment horizontal="right" wrapText="1"/>
    </xf>
    <xf numFmtId="164" fontId="13" fillId="2" borderId="14" xfId="2" applyNumberFormat="1" applyFont="1" applyFill="1" applyBorder="1" applyAlignment="1">
      <alignment horizontal="right"/>
    </xf>
    <xf numFmtId="164" fontId="13" fillId="5" borderId="14" xfId="0" applyNumberFormat="1" applyFont="1" applyFill="1" applyBorder="1" applyAlignment="1">
      <alignment horizontal="right"/>
    </xf>
    <xf numFmtId="164" fontId="15" fillId="2" borderId="14" xfId="0" applyNumberFormat="1" applyFont="1" applyFill="1" applyBorder="1" applyAlignment="1">
      <alignment horizontal="right"/>
    </xf>
    <xf numFmtId="164" fontId="13" fillId="5" borderId="14" xfId="2" applyNumberFormat="1" applyFont="1" applyFill="1" applyBorder="1" applyAlignment="1">
      <alignment horizontal="right"/>
    </xf>
    <xf numFmtId="4" fontId="13" fillId="4" borderId="14" xfId="2" applyNumberFormat="1" applyFont="1" applyFill="1" applyBorder="1" applyAlignment="1">
      <alignment horizontal="center" wrapText="1"/>
    </xf>
    <xf numFmtId="164" fontId="15" fillId="2" borderId="14" xfId="2" applyNumberFormat="1" applyFont="1" applyFill="1" applyBorder="1" applyAlignment="1">
      <alignment horizontal="right" wrapText="1"/>
    </xf>
    <xf numFmtId="164" fontId="15" fillId="5" borderId="14" xfId="2" applyNumberFormat="1" applyFont="1" applyFill="1" applyBorder="1" applyAlignment="1">
      <alignment horizontal="right"/>
    </xf>
    <xf numFmtId="44" fontId="16" fillId="2" borderId="14" xfId="4" applyFont="1" applyFill="1" applyBorder="1"/>
    <xf numFmtId="44" fontId="16" fillId="2" borderId="4" xfId="4" applyFont="1" applyFill="1" applyBorder="1"/>
    <xf numFmtId="44" fontId="11" fillId="2" borderId="19" xfId="4" applyFont="1" applyFill="1" applyBorder="1"/>
    <xf numFmtId="44" fontId="11" fillId="2" borderId="3" xfId="4" applyFont="1" applyFill="1" applyBorder="1"/>
    <xf numFmtId="0" fontId="16" fillId="2" borderId="22" xfId="0" applyFont="1" applyFill="1" applyBorder="1"/>
    <xf numFmtId="0" fontId="11" fillId="2" borderId="22" xfId="0" applyFont="1" applyFill="1" applyBorder="1"/>
    <xf numFmtId="44" fontId="11" fillId="2" borderId="13" xfId="4" applyFont="1" applyFill="1" applyBorder="1"/>
    <xf numFmtId="4" fontId="13" fillId="4" borderId="18" xfId="2" applyNumberFormat="1" applyFont="1" applyFill="1" applyBorder="1" applyAlignment="1">
      <alignment horizontal="center"/>
    </xf>
    <xf numFmtId="4" fontId="15" fillId="8" borderId="13" xfId="5" applyNumberFormat="1" applyFont="1" applyFill="1" applyBorder="1" applyAlignment="1" applyProtection="1">
      <alignment horizontal="center"/>
      <protection locked="0"/>
    </xf>
    <xf numFmtId="4" fontId="13" fillId="8" borderId="13" xfId="0" applyNumberFormat="1" applyFont="1" applyFill="1" applyBorder="1" applyAlignment="1" applyProtection="1">
      <alignment horizontal="center"/>
      <protection locked="0"/>
    </xf>
    <xf numFmtId="4" fontId="13" fillId="4" borderId="13" xfId="2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top" wrapText="1"/>
    </xf>
    <xf numFmtId="9" fontId="13" fillId="2" borderId="3" xfId="0" applyNumberFormat="1" applyFont="1" applyFill="1" applyBorder="1" applyAlignment="1" applyProtection="1">
      <alignment horizontal="left" vertical="top" wrapText="1"/>
      <protection locked="0"/>
    </xf>
    <xf numFmtId="9" fontId="13" fillId="2" borderId="2" xfId="0" applyNumberFormat="1" applyFont="1" applyFill="1" applyBorder="1" applyAlignment="1" applyProtection="1">
      <alignment horizontal="left" vertical="top" wrapText="1"/>
      <protection locked="0"/>
    </xf>
    <xf numFmtId="9" fontId="13" fillId="2" borderId="5" xfId="0" applyNumberFormat="1" applyFont="1" applyFill="1" applyBorder="1" applyAlignment="1" applyProtection="1">
      <alignment horizontal="left" vertical="top" wrapText="1"/>
      <protection locked="0"/>
    </xf>
    <xf numFmtId="9" fontId="13" fillId="2" borderId="4" xfId="0" applyNumberFormat="1" applyFont="1" applyFill="1" applyBorder="1" applyAlignment="1" applyProtection="1">
      <alignment horizontal="left" vertical="top" wrapText="1"/>
      <protection locked="0"/>
    </xf>
    <xf numFmtId="9" fontId="13" fillId="2" borderId="1" xfId="0" applyNumberFormat="1" applyFont="1" applyFill="1" applyBorder="1" applyAlignment="1" applyProtection="1">
      <alignment horizontal="left" vertical="top" wrapText="1"/>
      <protection locked="0"/>
    </xf>
    <xf numFmtId="9" fontId="13" fillId="2" borderId="6" xfId="0" applyNumberFormat="1" applyFont="1" applyFill="1" applyBorder="1" applyAlignment="1" applyProtection="1">
      <alignment horizontal="left" vertical="top" wrapText="1"/>
      <protection locked="0"/>
    </xf>
    <xf numFmtId="0" fontId="15" fillId="2" borderId="0" xfId="1" applyFont="1" applyFill="1" applyBorder="1" applyAlignment="1">
      <alignment horizontal="center" vertical="top"/>
    </xf>
    <xf numFmtId="0" fontId="21" fillId="7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4" fontId="11" fillId="2" borderId="0" xfId="2" applyNumberFormat="1" applyFont="1" applyFill="1" applyBorder="1" applyAlignment="1">
      <alignment horizontal="center"/>
    </xf>
    <xf numFmtId="0" fontId="3" fillId="2" borderId="0" xfId="2" applyFont="1" applyFill="1" applyBorder="1" applyAlignment="1" applyProtection="1">
      <protection locked="0"/>
    </xf>
    <xf numFmtId="4" fontId="11" fillId="2" borderId="0" xfId="2" applyNumberFormat="1" applyFont="1" applyFill="1" applyBorder="1" applyAlignment="1">
      <alignment horizontal="left" vertical="top" wrapText="1"/>
    </xf>
    <xf numFmtId="0" fontId="13" fillId="2" borderId="7" xfId="0" applyFont="1" applyFill="1" applyBorder="1" applyAlignment="1" applyProtection="1">
      <protection locked="0"/>
    </xf>
    <xf numFmtId="0" fontId="16" fillId="2" borderId="15" xfId="2" applyFont="1" applyFill="1" applyBorder="1" applyAlignment="1">
      <alignment horizontal="left"/>
    </xf>
    <xf numFmtId="0" fontId="16" fillId="2" borderId="16" xfId="2" applyFont="1" applyFill="1" applyBorder="1" applyAlignment="1">
      <alignment horizontal="left"/>
    </xf>
    <xf numFmtId="0" fontId="11" fillId="2" borderId="14" xfId="2" applyFont="1" applyFill="1" applyBorder="1" applyAlignment="1">
      <alignment horizontal="center"/>
    </xf>
    <xf numFmtId="0" fontId="11" fillId="2" borderId="15" xfId="2" applyFont="1" applyFill="1" applyBorder="1" applyAlignment="1">
      <alignment horizontal="center"/>
    </xf>
    <xf numFmtId="0" fontId="11" fillId="2" borderId="14" xfId="2" applyFont="1" applyFill="1" applyBorder="1" applyAlignment="1">
      <alignment horizontal="left"/>
    </xf>
    <xf numFmtId="0" fontId="11" fillId="2" borderId="15" xfId="2" applyFont="1" applyFill="1" applyBorder="1" applyAlignment="1">
      <alignment horizontal="left"/>
    </xf>
    <xf numFmtId="0" fontId="11" fillId="2" borderId="14" xfId="2" applyFont="1" applyFill="1" applyBorder="1"/>
    <xf numFmtId="0" fontId="11" fillId="2" borderId="16" xfId="2" applyFont="1" applyFill="1" applyBorder="1"/>
    <xf numFmtId="0" fontId="11" fillId="2" borderId="16" xfId="2" applyFont="1" applyFill="1" applyBorder="1" applyAlignment="1">
      <alignment horizontal="center"/>
    </xf>
    <xf numFmtId="0" fontId="13" fillId="2" borderId="2" xfId="0" applyFont="1" applyFill="1" applyBorder="1" applyAlignment="1" applyProtection="1">
      <alignment horizontal="center"/>
      <protection locked="0"/>
    </xf>
    <xf numFmtId="4" fontId="11" fillId="2" borderId="14" xfId="2" applyNumberFormat="1" applyFont="1" applyFill="1" applyBorder="1" applyAlignment="1">
      <alignment horizontal="center"/>
    </xf>
    <xf numFmtId="4" fontId="11" fillId="2" borderId="15" xfId="2" applyNumberFormat="1" applyFont="1" applyFill="1" applyBorder="1" applyAlignment="1">
      <alignment horizontal="center"/>
    </xf>
    <xf numFmtId="0" fontId="13" fillId="2" borderId="2" xfId="2" applyFont="1" applyFill="1" applyBorder="1" applyAlignment="1" applyProtection="1">
      <protection locked="0"/>
    </xf>
    <xf numFmtId="0" fontId="13" fillId="2" borderId="5" xfId="2" applyFont="1" applyFill="1" applyBorder="1" applyAlignment="1" applyProtection="1">
      <protection locked="0"/>
    </xf>
    <xf numFmtId="0" fontId="13" fillId="2" borderId="1" xfId="2" applyFont="1" applyFill="1" applyBorder="1" applyAlignment="1" applyProtection="1">
      <protection locked="0"/>
    </xf>
    <xf numFmtId="0" fontId="13" fillId="2" borderId="6" xfId="2" applyFont="1" applyFill="1" applyBorder="1" applyAlignment="1" applyProtection="1">
      <protection locked="0"/>
    </xf>
    <xf numFmtId="0" fontId="13" fillId="2" borderId="7" xfId="2" applyFont="1" applyFill="1" applyBorder="1" applyAlignment="1" applyProtection="1">
      <alignment horizontal="left"/>
      <protection locked="0"/>
    </xf>
    <xf numFmtId="0" fontId="13" fillId="0" borderId="7" xfId="0" applyFont="1" applyBorder="1"/>
    <xf numFmtId="0" fontId="11" fillId="2" borderId="11" xfId="2" applyFont="1" applyFill="1" applyBorder="1" applyAlignment="1">
      <alignment horizontal="left"/>
    </xf>
  </cellXfs>
  <cellStyles count="182">
    <cellStyle name="Currency 2" xfId="4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Normal" xfId="0" builtinId="0"/>
    <cellStyle name="Normal 2" xfId="1"/>
    <cellStyle name="Normal 3" xfId="2"/>
    <cellStyle name="Percent" xfId="5" builtinId="5"/>
    <cellStyle name="Percent 2" xf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4013200</xdr:colOff>
      <xdr:row>8</xdr:row>
      <xdr:rowOff>158750</xdr:rowOff>
    </xdr:to>
    <xdr:pic>
      <xdr:nvPicPr>
        <xdr:cNvPr id="3" name="Picture 2" descr="C:\Users\Fern.LEMON\Documents\Logo Artwork\136330_2499745_251974_imag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3200" cy="3611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06"/>
  <sheetViews>
    <sheetView tabSelected="1" view="pageBreakPreview" zoomScale="40" zoomScaleNormal="70" zoomScaleSheetLayoutView="40" zoomScalePageLayoutView="70" workbookViewId="0">
      <selection activeCell="E13" sqref="E13"/>
    </sheetView>
  </sheetViews>
  <sheetFormatPr defaultColWidth="8.85546875" defaultRowHeight="15" x14ac:dyDescent="0.25"/>
  <cols>
    <col min="1" max="1" width="176" style="4" customWidth="1"/>
    <col min="2" max="2" width="66.28515625" style="5" customWidth="1"/>
    <col min="3" max="3" width="27.85546875" style="4" customWidth="1"/>
    <col min="4" max="4" width="48.7109375" style="6" bestFit="1" customWidth="1"/>
    <col min="5" max="5" width="28.140625" style="5" customWidth="1"/>
    <col min="6" max="6" width="27.28515625" style="4" customWidth="1"/>
    <col min="7" max="7" width="32.140625" style="4" customWidth="1"/>
    <col min="8" max="8" width="31.42578125" style="4" customWidth="1"/>
    <col min="9" max="9" width="34.28515625" style="4" customWidth="1"/>
    <col min="10" max="46" width="8.85546875" style="186"/>
    <col min="47" max="51" width="8.85546875" style="1"/>
  </cols>
  <sheetData>
    <row r="1" spans="1:153" s="1" customFormat="1" ht="23.1" customHeight="1" x14ac:dyDescent="0.25">
      <c r="A1" s="53"/>
      <c r="B1" s="55"/>
      <c r="C1" s="53"/>
      <c r="D1" s="54"/>
      <c r="E1" s="213" t="s">
        <v>181</v>
      </c>
      <c r="F1" s="213"/>
      <c r="G1" s="213"/>
      <c r="H1" s="213"/>
      <c r="I1" s="213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</row>
    <row r="2" spans="1:153" s="1" customFormat="1" ht="23.1" customHeight="1" x14ac:dyDescent="0.25">
      <c r="A2" s="221" t="s">
        <v>191</v>
      </c>
      <c r="B2" s="221"/>
      <c r="C2" s="221"/>
      <c r="D2" s="221"/>
      <c r="E2" s="213"/>
      <c r="F2" s="213"/>
      <c r="G2" s="213"/>
      <c r="H2" s="213"/>
      <c r="I2" s="213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</row>
    <row r="3" spans="1:153" s="1" customFormat="1" ht="23.1" customHeight="1" x14ac:dyDescent="0.25">
      <c r="A3" s="221"/>
      <c r="B3" s="221"/>
      <c r="C3" s="221"/>
      <c r="D3" s="221"/>
      <c r="E3" s="213"/>
      <c r="F3" s="213"/>
      <c r="G3" s="213"/>
      <c r="H3" s="213"/>
      <c r="I3" s="213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</row>
    <row r="4" spans="1:153" s="1" customFormat="1" ht="23.1" customHeight="1" x14ac:dyDescent="0.25">
      <c r="A4" s="221"/>
      <c r="B4" s="221"/>
      <c r="C4" s="221"/>
      <c r="D4" s="221"/>
      <c r="E4" s="213"/>
      <c r="F4" s="213"/>
      <c r="G4" s="213"/>
      <c r="H4" s="213"/>
      <c r="I4" s="21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</row>
    <row r="5" spans="1:153" s="1" customFormat="1" ht="23.1" customHeight="1" x14ac:dyDescent="0.25">
      <c r="A5" s="221"/>
      <c r="B5" s="221"/>
      <c r="C5" s="221"/>
      <c r="D5" s="221"/>
      <c r="E5" s="213"/>
      <c r="F5" s="213"/>
      <c r="G5" s="213"/>
      <c r="H5" s="213"/>
      <c r="I5" s="213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</row>
    <row r="6" spans="1:153" s="1" customFormat="1" ht="66" customHeight="1" x14ac:dyDescent="0.7">
      <c r="A6" s="222" t="s">
        <v>96</v>
      </c>
      <c r="B6" s="222"/>
      <c r="C6" s="222"/>
      <c r="E6" s="213"/>
      <c r="F6" s="213"/>
      <c r="G6" s="213"/>
      <c r="H6" s="213"/>
      <c r="I6" s="213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</row>
    <row r="7" spans="1:153" s="3" customFormat="1" ht="27.95" customHeight="1" x14ac:dyDescent="0.25">
      <c r="A7" s="220" t="s">
        <v>54</v>
      </c>
      <c r="B7" s="220"/>
      <c r="C7" s="220"/>
      <c r="D7" s="61"/>
      <c r="E7" s="213"/>
      <c r="F7" s="213"/>
      <c r="G7" s="213"/>
      <c r="H7" s="213"/>
      <c r="I7" s="213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</row>
    <row r="8" spans="1:153" s="2" customFormat="1" ht="66" customHeight="1" x14ac:dyDescent="0.7">
      <c r="A8" s="225"/>
      <c r="B8" s="225"/>
      <c r="C8" s="225"/>
      <c r="D8" s="223" t="s">
        <v>127</v>
      </c>
      <c r="E8" s="223"/>
      <c r="F8" s="223"/>
      <c r="G8" s="223"/>
      <c r="H8" s="223"/>
      <c r="I8" s="22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4"/>
      <c r="AV8" s="4"/>
      <c r="AW8" s="4"/>
      <c r="AX8" s="4"/>
      <c r="AY8" s="4"/>
    </row>
    <row r="9" spans="1:153" s="171" customFormat="1" ht="66" customHeight="1" x14ac:dyDescent="0.7">
      <c r="A9" s="169" t="s">
        <v>179</v>
      </c>
      <c r="B9" s="244" t="s">
        <v>178</v>
      </c>
      <c r="C9" s="244"/>
      <c r="D9" s="245" t="s">
        <v>97</v>
      </c>
      <c r="E9" s="245"/>
      <c r="F9" s="245"/>
      <c r="G9" s="227" t="s">
        <v>180</v>
      </c>
      <c r="H9" s="227"/>
      <c r="I9" s="172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174"/>
      <c r="AV9" s="170"/>
      <c r="AW9" s="170"/>
      <c r="AX9" s="170"/>
      <c r="AY9" s="170"/>
    </row>
    <row r="10" spans="1:153" s="2" customFormat="1" ht="36" customHeight="1" x14ac:dyDescent="0.25">
      <c r="A10" s="240" t="s">
        <v>176</v>
      </c>
      <c r="B10" s="240"/>
      <c r="C10" s="241"/>
      <c r="D10" s="214" t="s">
        <v>177</v>
      </c>
      <c r="E10" s="215"/>
      <c r="F10" s="215"/>
      <c r="G10" s="215"/>
      <c r="H10" s="215"/>
      <c r="I10" s="216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4"/>
      <c r="AV10" s="4"/>
      <c r="AW10" s="4"/>
      <c r="AX10" s="4"/>
      <c r="AY10" s="4"/>
    </row>
    <row r="11" spans="1:153" s="2" customFormat="1" ht="54" customHeight="1" x14ac:dyDescent="0.25">
      <c r="A11" s="242"/>
      <c r="B11" s="242"/>
      <c r="C11" s="243"/>
      <c r="D11" s="217"/>
      <c r="E11" s="218"/>
      <c r="F11" s="218"/>
      <c r="G11" s="218"/>
      <c r="H11" s="218"/>
      <c r="I11" s="219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4"/>
      <c r="AV11" s="4"/>
      <c r="AW11" s="4"/>
      <c r="AX11" s="4"/>
      <c r="AY11" s="4"/>
    </row>
    <row r="12" spans="1:153" s="2" customFormat="1" ht="66" customHeight="1" thickBot="1" x14ac:dyDescent="0.75">
      <c r="A12" s="66" t="s">
        <v>9</v>
      </c>
      <c r="B12" s="67"/>
      <c r="C12" s="237" t="s">
        <v>34</v>
      </c>
      <c r="D12" s="237"/>
      <c r="E12" s="237"/>
      <c r="F12" s="237"/>
      <c r="G12" s="237"/>
      <c r="H12" s="237"/>
      <c r="I12" s="237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4"/>
      <c r="AV12" s="4"/>
      <c r="AW12" s="4"/>
      <c r="AX12" s="4"/>
      <c r="AY12" s="4"/>
    </row>
    <row r="13" spans="1:153" s="111" customFormat="1" ht="66" customHeight="1" thickTop="1" thickBot="1" x14ac:dyDescent="0.95">
      <c r="A13" s="106" t="s">
        <v>23</v>
      </c>
      <c r="B13" s="107" t="s">
        <v>135</v>
      </c>
      <c r="C13" s="107" t="s">
        <v>24</v>
      </c>
      <c r="D13" s="107" t="s">
        <v>98</v>
      </c>
      <c r="E13" s="107" t="s">
        <v>16</v>
      </c>
      <c r="F13" s="108" t="s">
        <v>175</v>
      </c>
      <c r="G13" s="209" t="s">
        <v>64</v>
      </c>
      <c r="H13" s="109" t="s">
        <v>0</v>
      </c>
      <c r="I13" s="173" t="s">
        <v>1</v>
      </c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75"/>
      <c r="AV13" s="110"/>
      <c r="AW13" s="110"/>
      <c r="AX13" s="110"/>
      <c r="AY13" s="110"/>
    </row>
    <row r="14" spans="1:153" s="98" customFormat="1" ht="51.95" customHeight="1" thickBot="1" x14ac:dyDescent="0.75">
      <c r="A14" s="93" t="s">
        <v>53</v>
      </c>
      <c r="B14" s="113" t="s">
        <v>84</v>
      </c>
      <c r="C14" s="75">
        <v>52703</v>
      </c>
      <c r="D14" s="94" t="s">
        <v>20</v>
      </c>
      <c r="E14" s="105"/>
      <c r="F14" s="167">
        <f>G14*0.75</f>
        <v>13.477499999999999</v>
      </c>
      <c r="G14" s="86">
        <v>17.97</v>
      </c>
      <c r="H14" s="192">
        <v>29.95</v>
      </c>
      <c r="I14" s="99">
        <f>E14*F14</f>
        <v>0</v>
      </c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76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</row>
    <row r="15" spans="1:153" s="100" customFormat="1" ht="51.95" customHeight="1" thickBot="1" x14ac:dyDescent="0.75">
      <c r="A15" s="93" t="s">
        <v>67</v>
      </c>
      <c r="B15" s="113" t="s">
        <v>85</v>
      </c>
      <c r="C15" s="75">
        <v>52707</v>
      </c>
      <c r="D15" s="94" t="s">
        <v>63</v>
      </c>
      <c r="E15" s="105"/>
      <c r="F15" s="167">
        <f t="shared" ref="F15:F38" si="0">G15*0.75</f>
        <v>10.9725</v>
      </c>
      <c r="G15" s="86">
        <v>14.63</v>
      </c>
      <c r="H15" s="192">
        <v>24.38</v>
      </c>
      <c r="I15" s="99">
        <f t="shared" ref="I15:I38" si="1">E15*F15</f>
        <v>0</v>
      </c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77"/>
    </row>
    <row r="16" spans="1:153" s="100" customFormat="1" ht="51.95" customHeight="1" thickBot="1" x14ac:dyDescent="0.75">
      <c r="A16" s="93" t="s">
        <v>67</v>
      </c>
      <c r="B16" s="113" t="s">
        <v>86</v>
      </c>
      <c r="C16" s="82">
        <v>52708</v>
      </c>
      <c r="D16" s="83" t="s">
        <v>113</v>
      </c>
      <c r="E16" s="98"/>
      <c r="F16" s="167">
        <f t="shared" si="0"/>
        <v>16.950000000000003</v>
      </c>
      <c r="G16" s="89">
        <v>22.6</v>
      </c>
      <c r="H16" s="193">
        <v>37.67</v>
      </c>
      <c r="I16" s="99">
        <f t="shared" si="1"/>
        <v>0</v>
      </c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76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</row>
    <row r="17" spans="1:157" s="100" customFormat="1" ht="51.95" customHeight="1" thickBot="1" x14ac:dyDescent="0.75">
      <c r="A17" s="114" t="s">
        <v>182</v>
      </c>
      <c r="B17" s="115" t="s">
        <v>90</v>
      </c>
      <c r="C17" s="78">
        <v>52706</v>
      </c>
      <c r="D17" s="83" t="s">
        <v>88</v>
      </c>
      <c r="E17" s="73"/>
      <c r="F17" s="167">
        <f t="shared" si="0"/>
        <v>8.9550000000000001</v>
      </c>
      <c r="G17" s="86">
        <v>11.94</v>
      </c>
      <c r="H17" s="192">
        <v>3.29</v>
      </c>
      <c r="I17" s="99">
        <f t="shared" si="1"/>
        <v>0</v>
      </c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77"/>
    </row>
    <row r="18" spans="1:157" s="101" customFormat="1" ht="51.95" customHeight="1" thickBot="1" x14ac:dyDescent="0.75">
      <c r="A18" s="117" t="s">
        <v>184</v>
      </c>
      <c r="B18" s="93" t="s">
        <v>90</v>
      </c>
      <c r="C18" s="82">
        <v>52709</v>
      </c>
      <c r="D18" s="94" t="s">
        <v>89</v>
      </c>
      <c r="E18" s="98"/>
      <c r="F18" s="167">
        <f t="shared" si="0"/>
        <v>1.4924999999999999</v>
      </c>
      <c r="G18" s="86">
        <v>1.99</v>
      </c>
      <c r="H18" s="192">
        <v>3.29</v>
      </c>
      <c r="I18" s="99">
        <f t="shared" si="1"/>
        <v>0</v>
      </c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77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</row>
    <row r="19" spans="1:157" s="101" customFormat="1" ht="51.95" customHeight="1" thickBot="1" x14ac:dyDescent="0.75">
      <c r="A19" s="93" t="s">
        <v>68</v>
      </c>
      <c r="B19" s="113" t="s">
        <v>85</v>
      </c>
      <c r="C19" s="118">
        <v>52710</v>
      </c>
      <c r="D19" s="94" t="s">
        <v>111</v>
      </c>
      <c r="E19" s="118"/>
      <c r="F19" s="167">
        <f t="shared" si="0"/>
        <v>10.9725</v>
      </c>
      <c r="G19" s="79">
        <v>14.63</v>
      </c>
      <c r="H19" s="194">
        <v>24.38</v>
      </c>
      <c r="I19" s="99">
        <f t="shared" si="1"/>
        <v>0</v>
      </c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76"/>
    </row>
    <row r="20" spans="1:157" s="101" customFormat="1" ht="51.95" customHeight="1" thickBot="1" x14ac:dyDescent="0.75">
      <c r="A20" s="93" t="s">
        <v>68</v>
      </c>
      <c r="B20" s="113" t="s">
        <v>86</v>
      </c>
      <c r="C20" s="82">
        <v>52711</v>
      </c>
      <c r="D20" s="104">
        <v>764934527117</v>
      </c>
      <c r="E20" s="105"/>
      <c r="F20" s="167">
        <f t="shared" si="0"/>
        <v>16.950000000000003</v>
      </c>
      <c r="G20" s="86">
        <v>22.6</v>
      </c>
      <c r="H20" s="192">
        <v>37.67</v>
      </c>
      <c r="I20" s="99">
        <f t="shared" si="1"/>
        <v>0</v>
      </c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77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</row>
    <row r="21" spans="1:157" s="101" customFormat="1" ht="51.95" customHeight="1" thickBot="1" x14ac:dyDescent="0.75">
      <c r="A21" s="119" t="s">
        <v>183</v>
      </c>
      <c r="B21" s="74" t="s">
        <v>91</v>
      </c>
      <c r="C21" s="75">
        <v>88383</v>
      </c>
      <c r="D21" s="94" t="s">
        <v>92</v>
      </c>
      <c r="E21" s="105"/>
      <c r="F21" s="167">
        <f t="shared" si="0"/>
        <v>1.7925</v>
      </c>
      <c r="G21" s="86">
        <v>2.39</v>
      </c>
      <c r="H21" s="192">
        <v>3.99</v>
      </c>
      <c r="I21" s="99">
        <f t="shared" si="1"/>
        <v>0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17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</row>
    <row r="22" spans="1:157" s="101" customFormat="1" ht="51.95" customHeight="1" thickBot="1" x14ac:dyDescent="0.75">
      <c r="A22" s="73" t="s">
        <v>79</v>
      </c>
      <c r="B22" s="74" t="s">
        <v>93</v>
      </c>
      <c r="C22" s="82">
        <v>88380</v>
      </c>
      <c r="D22" s="76" t="s">
        <v>62</v>
      </c>
      <c r="E22" s="118"/>
      <c r="F22" s="167">
        <f t="shared" si="0"/>
        <v>12.592499999999999</v>
      </c>
      <c r="G22" s="79">
        <v>16.79</v>
      </c>
      <c r="H22" s="194">
        <v>27.99</v>
      </c>
      <c r="I22" s="99">
        <f t="shared" si="1"/>
        <v>0</v>
      </c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76"/>
    </row>
    <row r="23" spans="1:157" s="101" customFormat="1" ht="51.95" customHeight="1" thickBot="1" x14ac:dyDescent="0.75">
      <c r="A23" s="73" t="s">
        <v>78</v>
      </c>
      <c r="B23" s="74" t="s">
        <v>83</v>
      </c>
      <c r="C23" s="82">
        <v>88384</v>
      </c>
      <c r="D23" s="83" t="s">
        <v>72</v>
      </c>
      <c r="E23" s="98"/>
      <c r="F23" s="167">
        <f t="shared" si="0"/>
        <v>7.17</v>
      </c>
      <c r="G23" s="89">
        <v>9.56</v>
      </c>
      <c r="H23" s="193">
        <v>15.99</v>
      </c>
      <c r="I23" s="99">
        <f t="shared" si="1"/>
        <v>0</v>
      </c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76"/>
    </row>
    <row r="24" spans="1:157" s="103" customFormat="1" ht="54" customHeight="1" thickBot="1" x14ac:dyDescent="0.75">
      <c r="A24" s="73" t="s">
        <v>185</v>
      </c>
      <c r="B24" s="74" t="s">
        <v>147</v>
      </c>
      <c r="C24" s="75">
        <v>88385</v>
      </c>
      <c r="D24" s="76" t="s">
        <v>148</v>
      </c>
      <c r="E24" s="77"/>
      <c r="F24" s="167">
        <f t="shared" si="0"/>
        <v>89.242499999999993</v>
      </c>
      <c r="G24" s="79">
        <v>118.99</v>
      </c>
      <c r="H24" s="194" t="s">
        <v>149</v>
      </c>
      <c r="I24" s="99">
        <f t="shared" si="1"/>
        <v>0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179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</row>
    <row r="25" spans="1:157" s="98" customFormat="1" ht="51.95" customHeight="1" thickBot="1" x14ac:dyDescent="0.75">
      <c r="A25" s="95" t="s">
        <v>80</v>
      </c>
      <c r="B25" s="91" t="s">
        <v>74</v>
      </c>
      <c r="C25" s="85">
        <v>52692</v>
      </c>
      <c r="D25" s="104">
        <v>764934526929</v>
      </c>
      <c r="E25" s="105"/>
      <c r="F25" s="167">
        <f t="shared" si="0"/>
        <v>8.0024999999999995</v>
      </c>
      <c r="G25" s="86">
        <v>10.67</v>
      </c>
      <c r="H25" s="192">
        <v>17.78</v>
      </c>
      <c r="I25" s="99">
        <f t="shared" si="1"/>
        <v>0</v>
      </c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76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</row>
    <row r="26" spans="1:157" s="98" customFormat="1" ht="51.95" customHeight="1" thickBot="1" x14ac:dyDescent="0.75">
      <c r="A26" s="95" t="s">
        <v>81</v>
      </c>
      <c r="B26" s="91" t="s">
        <v>75</v>
      </c>
      <c r="C26" s="82">
        <v>52688</v>
      </c>
      <c r="D26" s="96" t="s">
        <v>26</v>
      </c>
      <c r="F26" s="167">
        <f t="shared" si="0"/>
        <v>13.477499999999999</v>
      </c>
      <c r="G26" s="86">
        <v>17.97</v>
      </c>
      <c r="H26" s="192">
        <v>29.95</v>
      </c>
      <c r="I26" s="99">
        <f t="shared" si="1"/>
        <v>0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178"/>
    </row>
    <row r="27" spans="1:157" s="98" customFormat="1" ht="51.95" customHeight="1" thickBot="1" x14ac:dyDescent="0.75">
      <c r="A27" s="95" t="s">
        <v>81</v>
      </c>
      <c r="B27" s="91" t="s">
        <v>30</v>
      </c>
      <c r="C27" s="75">
        <v>52693</v>
      </c>
      <c r="D27" s="104">
        <v>764934526936</v>
      </c>
      <c r="E27" s="105"/>
      <c r="F27" s="167">
        <f t="shared" si="0"/>
        <v>17.384999999999998</v>
      </c>
      <c r="G27" s="86">
        <v>23.18</v>
      </c>
      <c r="H27" s="192">
        <v>38.630000000000003</v>
      </c>
      <c r="I27" s="99">
        <f t="shared" si="1"/>
        <v>0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178"/>
    </row>
    <row r="28" spans="1:157" s="101" customFormat="1" ht="51.95" customHeight="1" thickBot="1" x14ac:dyDescent="0.75">
      <c r="A28" s="95" t="s">
        <v>58</v>
      </c>
      <c r="B28" s="91" t="s">
        <v>77</v>
      </c>
      <c r="C28" s="78">
        <v>52689</v>
      </c>
      <c r="D28" s="83" t="s">
        <v>105</v>
      </c>
      <c r="E28" s="73"/>
      <c r="F28" s="167">
        <f t="shared" si="0"/>
        <v>11.6775</v>
      </c>
      <c r="G28" s="86">
        <v>15.57</v>
      </c>
      <c r="H28" s="192">
        <v>25.95</v>
      </c>
      <c r="I28" s="99">
        <f t="shared" si="1"/>
        <v>0</v>
      </c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77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</row>
    <row r="29" spans="1:157" s="101" customFormat="1" ht="51.95" customHeight="1" thickBot="1" x14ac:dyDescent="0.75">
      <c r="A29" s="95" t="s">
        <v>58</v>
      </c>
      <c r="B29" s="91" t="s">
        <v>31</v>
      </c>
      <c r="C29" s="75">
        <v>52691</v>
      </c>
      <c r="D29" s="96" t="s">
        <v>25</v>
      </c>
      <c r="E29" s="120"/>
      <c r="F29" s="167">
        <f t="shared" si="0"/>
        <v>13.162500000000001</v>
      </c>
      <c r="G29" s="97">
        <v>17.55</v>
      </c>
      <c r="H29" s="195">
        <v>29.25</v>
      </c>
      <c r="I29" s="99">
        <f t="shared" si="1"/>
        <v>0</v>
      </c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76"/>
    </row>
    <row r="30" spans="1:157" s="101" customFormat="1" ht="51.95" customHeight="1" thickBot="1" x14ac:dyDescent="0.75">
      <c r="A30" s="95" t="s">
        <v>58</v>
      </c>
      <c r="B30" s="91" t="s">
        <v>76</v>
      </c>
      <c r="C30" s="75">
        <v>52690</v>
      </c>
      <c r="D30" s="83" t="s">
        <v>10</v>
      </c>
      <c r="E30" s="73"/>
      <c r="F30" s="167">
        <f t="shared" si="0"/>
        <v>7.4474999999999998</v>
      </c>
      <c r="G30" s="88">
        <v>9.93</v>
      </c>
      <c r="H30" s="193">
        <v>15.95</v>
      </c>
      <c r="I30" s="99">
        <f t="shared" si="1"/>
        <v>0</v>
      </c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76"/>
    </row>
    <row r="31" spans="1:157" s="127" customFormat="1" ht="51.95" customHeight="1" thickBot="1" x14ac:dyDescent="0.75">
      <c r="A31" s="121" t="s">
        <v>136</v>
      </c>
      <c r="B31" s="122" t="s">
        <v>188</v>
      </c>
      <c r="C31" s="123">
        <v>52700</v>
      </c>
      <c r="D31" s="124">
        <v>764934527001</v>
      </c>
      <c r="E31" s="125"/>
      <c r="F31" s="211">
        <f t="shared" si="0"/>
        <v>11.2425</v>
      </c>
      <c r="G31" s="126">
        <v>14.99</v>
      </c>
      <c r="H31" s="196">
        <v>24.99</v>
      </c>
      <c r="I31" s="99">
        <f t="shared" si="1"/>
        <v>0</v>
      </c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0"/>
    </row>
    <row r="32" spans="1:157" s="101" customFormat="1" ht="51.95" customHeight="1" thickBot="1" x14ac:dyDescent="0.75">
      <c r="A32" s="93" t="s">
        <v>69</v>
      </c>
      <c r="B32" s="113" t="s">
        <v>94</v>
      </c>
      <c r="C32" s="75">
        <v>87070</v>
      </c>
      <c r="D32" s="76" t="s">
        <v>120</v>
      </c>
      <c r="E32" s="118"/>
      <c r="F32" s="167">
        <f t="shared" si="0"/>
        <v>11.7</v>
      </c>
      <c r="G32" s="79">
        <v>15.6</v>
      </c>
      <c r="H32" s="194">
        <v>25.99</v>
      </c>
      <c r="I32" s="99">
        <f t="shared" si="1"/>
        <v>0</v>
      </c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76"/>
    </row>
    <row r="33" spans="1:157" s="101" customFormat="1" ht="51.95" customHeight="1" thickBot="1" x14ac:dyDescent="0.75">
      <c r="A33" s="93" t="s">
        <v>69</v>
      </c>
      <c r="B33" s="113" t="s">
        <v>95</v>
      </c>
      <c r="C33" s="82">
        <v>87071</v>
      </c>
      <c r="D33" s="104">
        <v>764934870718</v>
      </c>
      <c r="E33" s="105"/>
      <c r="F33" s="167">
        <f t="shared" si="0"/>
        <v>22.4925</v>
      </c>
      <c r="G33" s="86">
        <v>29.99</v>
      </c>
      <c r="H33" s="192">
        <v>49.99</v>
      </c>
      <c r="I33" s="99">
        <f t="shared" si="1"/>
        <v>0</v>
      </c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76"/>
    </row>
    <row r="34" spans="1:157" s="100" customFormat="1" ht="51.95" customHeight="1" thickBot="1" x14ac:dyDescent="0.75">
      <c r="A34" s="93" t="s">
        <v>70</v>
      </c>
      <c r="B34" s="113" t="s">
        <v>94</v>
      </c>
      <c r="C34" s="85">
        <v>87080</v>
      </c>
      <c r="D34" s="104">
        <v>764934870800</v>
      </c>
      <c r="E34" s="105"/>
      <c r="F34" s="167">
        <f t="shared" si="0"/>
        <v>11.7</v>
      </c>
      <c r="G34" s="86">
        <v>15.6</v>
      </c>
      <c r="H34" s="192">
        <v>25.99</v>
      </c>
      <c r="I34" s="99">
        <f t="shared" si="1"/>
        <v>0</v>
      </c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76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</row>
    <row r="35" spans="1:157" s="100" customFormat="1" ht="51.95" customHeight="1" thickBot="1" x14ac:dyDescent="0.75">
      <c r="A35" s="93" t="s">
        <v>70</v>
      </c>
      <c r="B35" s="113" t="s">
        <v>95</v>
      </c>
      <c r="C35" s="78">
        <v>87081</v>
      </c>
      <c r="D35" s="76" t="s">
        <v>125</v>
      </c>
      <c r="E35" s="98"/>
      <c r="F35" s="167">
        <f t="shared" si="0"/>
        <v>22.4925</v>
      </c>
      <c r="G35" s="89">
        <v>29.99</v>
      </c>
      <c r="H35" s="197">
        <v>49.99</v>
      </c>
      <c r="I35" s="99">
        <f t="shared" si="1"/>
        <v>0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7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</row>
    <row r="36" spans="1:157" s="101" customFormat="1" ht="51.95" customHeight="1" thickBot="1" x14ac:dyDescent="0.75">
      <c r="A36" s="93" t="s">
        <v>71</v>
      </c>
      <c r="B36" s="113" t="s">
        <v>94</v>
      </c>
      <c r="C36" s="78">
        <v>87060</v>
      </c>
      <c r="D36" s="83" t="s">
        <v>116</v>
      </c>
      <c r="E36" s="73"/>
      <c r="F36" s="167">
        <f t="shared" si="0"/>
        <v>11.7</v>
      </c>
      <c r="G36" s="88">
        <v>15.6</v>
      </c>
      <c r="H36" s="193">
        <v>25.99</v>
      </c>
      <c r="I36" s="99">
        <f t="shared" si="1"/>
        <v>0</v>
      </c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76"/>
    </row>
    <row r="37" spans="1:157" s="115" customFormat="1" ht="51.95" customHeight="1" thickBot="1" x14ac:dyDescent="0.75">
      <c r="A37" s="93" t="s">
        <v>71</v>
      </c>
      <c r="B37" s="113" t="s">
        <v>95</v>
      </c>
      <c r="C37" s="78">
        <v>87061</v>
      </c>
      <c r="D37" s="96" t="s">
        <v>117</v>
      </c>
      <c r="E37" s="120"/>
      <c r="F37" s="167">
        <f t="shared" si="0"/>
        <v>22.4925</v>
      </c>
      <c r="G37" s="97">
        <v>29.99</v>
      </c>
      <c r="H37" s="195">
        <v>49.99</v>
      </c>
      <c r="I37" s="99">
        <f t="shared" si="1"/>
        <v>0</v>
      </c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76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</row>
    <row r="38" spans="1:157" s="135" customFormat="1" ht="51.95" customHeight="1" thickBot="1" x14ac:dyDescent="0.75">
      <c r="A38" s="128" t="s">
        <v>137</v>
      </c>
      <c r="B38" s="129" t="s">
        <v>189</v>
      </c>
      <c r="C38" s="130">
        <v>52717</v>
      </c>
      <c r="D38" s="131" t="s">
        <v>190</v>
      </c>
      <c r="E38" s="132"/>
      <c r="F38" s="211">
        <f t="shared" si="0"/>
        <v>18.877500000000001</v>
      </c>
      <c r="G38" s="133">
        <v>25.17</v>
      </c>
      <c r="H38" s="198">
        <v>41.95</v>
      </c>
      <c r="I38" s="99">
        <f t="shared" si="1"/>
        <v>0</v>
      </c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0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</row>
    <row r="39" spans="1:157" s="140" customFormat="1" ht="66" customHeight="1" thickBot="1" x14ac:dyDescent="0.95">
      <c r="A39" s="136" t="s">
        <v>23</v>
      </c>
      <c r="B39" s="137" t="s">
        <v>135</v>
      </c>
      <c r="C39" s="137" t="s">
        <v>24</v>
      </c>
      <c r="D39" s="137" t="s">
        <v>98</v>
      </c>
      <c r="E39" s="137" t="s">
        <v>16</v>
      </c>
      <c r="F39" s="138" t="s">
        <v>174</v>
      </c>
      <c r="G39" s="212" t="s">
        <v>64</v>
      </c>
      <c r="H39" s="199" t="s">
        <v>0</v>
      </c>
      <c r="I39" s="11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1"/>
      <c r="AV39" s="139"/>
      <c r="AW39" s="139"/>
      <c r="AX39" s="139"/>
      <c r="AY39" s="139"/>
    </row>
    <row r="40" spans="1:157" s="100" customFormat="1" ht="51.95" customHeight="1" thickBot="1" x14ac:dyDescent="0.75">
      <c r="A40" s="73" t="s">
        <v>65</v>
      </c>
      <c r="B40" s="113" t="s">
        <v>73</v>
      </c>
      <c r="C40" s="75">
        <v>87020</v>
      </c>
      <c r="D40" s="83" t="s">
        <v>121</v>
      </c>
      <c r="E40" s="98"/>
      <c r="F40" s="168">
        <f>G40*0.8</f>
        <v>12.136000000000001</v>
      </c>
      <c r="G40" s="89">
        <v>15.17</v>
      </c>
      <c r="H40" s="193">
        <v>25.28</v>
      </c>
      <c r="I40" s="99">
        <f>E40*F40</f>
        <v>0</v>
      </c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76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</row>
    <row r="41" spans="1:157" s="100" customFormat="1" ht="51.95" customHeight="1" thickBot="1" x14ac:dyDescent="0.75">
      <c r="A41" s="141" t="s">
        <v>15</v>
      </c>
      <c r="B41" s="142" t="s">
        <v>43</v>
      </c>
      <c r="C41" s="75">
        <v>87040</v>
      </c>
      <c r="D41" s="83" t="s">
        <v>118</v>
      </c>
      <c r="E41" s="143"/>
      <c r="F41" s="168">
        <f t="shared" ref="F41:F77" si="2">G41*0.8</f>
        <v>15.344000000000001</v>
      </c>
      <c r="G41" s="88">
        <v>19.18</v>
      </c>
      <c r="H41" s="193">
        <v>31.95</v>
      </c>
      <c r="I41" s="99">
        <f t="shared" ref="I41:I77" si="3">E41*F41</f>
        <v>0</v>
      </c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76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</row>
    <row r="42" spans="1:157" s="100" customFormat="1" ht="51.95" customHeight="1" thickBot="1" x14ac:dyDescent="0.75">
      <c r="A42" s="80" t="s">
        <v>66</v>
      </c>
      <c r="B42" s="81" t="s">
        <v>159</v>
      </c>
      <c r="C42" s="144">
        <v>88400</v>
      </c>
      <c r="D42" s="83" t="s">
        <v>18</v>
      </c>
      <c r="E42" s="144"/>
      <c r="F42" s="168">
        <f t="shared" si="2"/>
        <v>5.6080000000000005</v>
      </c>
      <c r="G42" s="145">
        <v>7.01</v>
      </c>
      <c r="H42" s="200">
        <v>11.68</v>
      </c>
      <c r="I42" s="99">
        <f t="shared" si="3"/>
        <v>0</v>
      </c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76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</row>
    <row r="43" spans="1:157" s="100" customFormat="1" ht="51.95" customHeight="1" thickBot="1" x14ac:dyDescent="0.75">
      <c r="A43" s="80" t="s">
        <v>66</v>
      </c>
      <c r="B43" s="81" t="s">
        <v>160</v>
      </c>
      <c r="C43" s="75">
        <v>86401</v>
      </c>
      <c r="D43" s="76" t="s">
        <v>112</v>
      </c>
      <c r="E43" s="118"/>
      <c r="F43" s="168">
        <f t="shared" si="2"/>
        <v>9</v>
      </c>
      <c r="G43" s="79">
        <v>11.25</v>
      </c>
      <c r="H43" s="194">
        <v>18.75</v>
      </c>
      <c r="I43" s="99">
        <f t="shared" si="3"/>
        <v>0</v>
      </c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76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</row>
    <row r="44" spans="1:157" s="98" customFormat="1" ht="51.95" customHeight="1" thickBot="1" x14ac:dyDescent="0.75">
      <c r="A44" s="80" t="s">
        <v>66</v>
      </c>
      <c r="B44" s="81" t="s">
        <v>45</v>
      </c>
      <c r="C44" s="82">
        <v>86410</v>
      </c>
      <c r="D44" s="83" t="s">
        <v>122</v>
      </c>
      <c r="F44" s="168">
        <f t="shared" si="2"/>
        <v>6.6959999999999997</v>
      </c>
      <c r="G44" s="89">
        <v>8.3699999999999992</v>
      </c>
      <c r="H44" s="193">
        <v>13.95</v>
      </c>
      <c r="I44" s="99">
        <f t="shared" si="3"/>
        <v>0</v>
      </c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77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</row>
    <row r="45" spans="1:157" s="103" customFormat="1" ht="47.25" thickBot="1" x14ac:dyDescent="0.75">
      <c r="A45" s="80" t="s">
        <v>144</v>
      </c>
      <c r="B45" s="81" t="s">
        <v>145</v>
      </c>
      <c r="C45" s="82">
        <v>86402</v>
      </c>
      <c r="D45" s="83" t="s">
        <v>146</v>
      </c>
      <c r="E45" s="84"/>
      <c r="F45" s="168">
        <f t="shared" si="2"/>
        <v>19.504000000000001</v>
      </c>
      <c r="G45" s="86">
        <v>24.38</v>
      </c>
      <c r="H45" s="192">
        <v>40.630000000000003</v>
      </c>
      <c r="I45" s="99">
        <f t="shared" si="3"/>
        <v>0</v>
      </c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82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46"/>
      <c r="EG45" s="146"/>
      <c r="EH45" s="146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6"/>
      <c r="EU45" s="146"/>
      <c r="EV45" s="146"/>
      <c r="EW45" s="146"/>
      <c r="EX45" s="146"/>
      <c r="EY45" s="146"/>
      <c r="EZ45" s="146"/>
      <c r="FA45" s="146"/>
    </row>
    <row r="46" spans="1:157" s="134" customFormat="1" ht="51.95" customHeight="1" thickBot="1" x14ac:dyDescent="0.75">
      <c r="A46" s="147" t="s">
        <v>138</v>
      </c>
      <c r="B46" s="148" t="s">
        <v>186</v>
      </c>
      <c r="C46" s="149">
        <v>52714</v>
      </c>
      <c r="D46" s="150" t="s">
        <v>187</v>
      </c>
      <c r="F46" s="210">
        <f t="shared" si="2"/>
        <v>23.992000000000001</v>
      </c>
      <c r="G46" s="151">
        <v>29.99</v>
      </c>
      <c r="H46" s="201">
        <v>49.99</v>
      </c>
      <c r="I46" s="99">
        <f t="shared" si="3"/>
        <v>0</v>
      </c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8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</row>
    <row r="47" spans="1:157" s="101" customFormat="1" ht="51.95" customHeight="1" thickBot="1" x14ac:dyDescent="0.75">
      <c r="A47" s="87" t="s">
        <v>40</v>
      </c>
      <c r="B47" s="81" t="s">
        <v>41</v>
      </c>
      <c r="C47" s="82">
        <v>88500</v>
      </c>
      <c r="D47" s="83" t="s">
        <v>107</v>
      </c>
      <c r="E47" s="98"/>
      <c r="F47" s="168">
        <f t="shared" si="2"/>
        <v>10.200000000000001</v>
      </c>
      <c r="G47" s="86">
        <v>12.75</v>
      </c>
      <c r="H47" s="192">
        <v>21.25</v>
      </c>
      <c r="I47" s="99">
        <f t="shared" si="3"/>
        <v>0</v>
      </c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17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100"/>
      <c r="EW47" s="100"/>
    </row>
    <row r="48" spans="1:157" s="101" customFormat="1" ht="51.95" customHeight="1" thickBot="1" x14ac:dyDescent="0.75">
      <c r="A48" s="87" t="s">
        <v>11</v>
      </c>
      <c r="B48" s="81" t="s">
        <v>42</v>
      </c>
      <c r="C48" s="78">
        <v>88501</v>
      </c>
      <c r="D48" s="83" t="s">
        <v>123</v>
      </c>
      <c r="E48" s="73"/>
      <c r="F48" s="168">
        <f t="shared" si="2"/>
        <v>13.56</v>
      </c>
      <c r="G48" s="88">
        <v>16.95</v>
      </c>
      <c r="H48" s="193">
        <v>28.25</v>
      </c>
      <c r="I48" s="99">
        <f t="shared" si="3"/>
        <v>0</v>
      </c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76"/>
    </row>
    <row r="49" spans="1:157" s="100" customFormat="1" ht="51.95" customHeight="1" thickBot="1" x14ac:dyDescent="0.75">
      <c r="A49" s="87" t="s">
        <v>40</v>
      </c>
      <c r="B49" s="81" t="s">
        <v>38</v>
      </c>
      <c r="C49" s="78">
        <v>88502</v>
      </c>
      <c r="D49" s="96" t="s">
        <v>27</v>
      </c>
      <c r="E49" s="120"/>
      <c r="F49" s="168">
        <f t="shared" si="2"/>
        <v>10.200000000000001</v>
      </c>
      <c r="G49" s="97">
        <v>12.75</v>
      </c>
      <c r="H49" s="195">
        <v>21.25</v>
      </c>
      <c r="I49" s="99">
        <f t="shared" si="3"/>
        <v>0</v>
      </c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76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</row>
    <row r="50" spans="1:157" s="146" customFormat="1" ht="47.25" thickBot="1" x14ac:dyDescent="0.75">
      <c r="A50" s="87" t="s">
        <v>40</v>
      </c>
      <c r="B50" s="81" t="s">
        <v>150</v>
      </c>
      <c r="C50" s="82">
        <v>88503</v>
      </c>
      <c r="D50" s="83" t="s">
        <v>151</v>
      </c>
      <c r="E50" s="77"/>
      <c r="F50" s="168">
        <f t="shared" si="2"/>
        <v>32.04</v>
      </c>
      <c r="G50" s="88">
        <v>40.049999999999997</v>
      </c>
      <c r="H50" s="193">
        <v>66.75</v>
      </c>
      <c r="I50" s="99">
        <f t="shared" si="3"/>
        <v>0</v>
      </c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4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</row>
    <row r="51" spans="1:157" s="101" customFormat="1" ht="51.95" customHeight="1" thickBot="1" x14ac:dyDescent="0.75">
      <c r="A51" s="154" t="s">
        <v>14</v>
      </c>
      <c r="B51" s="155" t="s">
        <v>46</v>
      </c>
      <c r="C51" s="78">
        <v>60030</v>
      </c>
      <c r="D51" s="96" t="s">
        <v>119</v>
      </c>
      <c r="E51" s="120"/>
      <c r="F51" s="168">
        <f t="shared" si="2"/>
        <v>28.776</v>
      </c>
      <c r="G51" s="97">
        <v>35.97</v>
      </c>
      <c r="H51" s="195">
        <v>59.95</v>
      </c>
      <c r="I51" s="99">
        <f t="shared" si="3"/>
        <v>0</v>
      </c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76"/>
    </row>
    <row r="52" spans="1:157" s="101" customFormat="1" ht="51.95" customHeight="1" thickBot="1" x14ac:dyDescent="0.75">
      <c r="A52" s="80" t="s">
        <v>44</v>
      </c>
      <c r="B52" s="81" t="s">
        <v>159</v>
      </c>
      <c r="C52" s="85">
        <v>88220</v>
      </c>
      <c r="D52" s="83" t="s">
        <v>17</v>
      </c>
      <c r="E52" s="156"/>
      <c r="F52" s="168">
        <f t="shared" si="2"/>
        <v>5.8079999999999998</v>
      </c>
      <c r="G52" s="89">
        <v>7.26</v>
      </c>
      <c r="H52" s="197">
        <v>12.1</v>
      </c>
      <c r="I52" s="99">
        <f t="shared" si="3"/>
        <v>0</v>
      </c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76"/>
    </row>
    <row r="53" spans="1:157" s="101" customFormat="1" ht="51.95" customHeight="1" thickBot="1" x14ac:dyDescent="0.75">
      <c r="A53" s="80" t="s">
        <v>44</v>
      </c>
      <c r="B53" s="81" t="s">
        <v>160</v>
      </c>
      <c r="C53" s="78">
        <v>86221</v>
      </c>
      <c r="D53" s="94" t="s">
        <v>124</v>
      </c>
      <c r="E53" s="156"/>
      <c r="F53" s="168">
        <f t="shared" si="2"/>
        <v>10.704000000000001</v>
      </c>
      <c r="G53" s="89">
        <v>13.38</v>
      </c>
      <c r="H53" s="197">
        <v>22.3</v>
      </c>
      <c r="I53" s="99">
        <f t="shared" si="3"/>
        <v>0</v>
      </c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76"/>
    </row>
    <row r="54" spans="1:157" s="102" customFormat="1" ht="47.25" thickBot="1" x14ac:dyDescent="0.75">
      <c r="A54" s="80" t="s">
        <v>44</v>
      </c>
      <c r="B54" s="81" t="s">
        <v>154</v>
      </c>
      <c r="C54" s="82">
        <v>86222</v>
      </c>
      <c r="D54" s="83" t="s">
        <v>155</v>
      </c>
      <c r="E54" s="77"/>
      <c r="F54" s="168">
        <f t="shared" si="2"/>
        <v>22.768000000000001</v>
      </c>
      <c r="G54" s="89">
        <v>28.46</v>
      </c>
      <c r="H54" s="193">
        <v>47.43</v>
      </c>
      <c r="I54" s="99">
        <f t="shared" si="3"/>
        <v>0</v>
      </c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4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</row>
    <row r="55" spans="1:157" s="102" customFormat="1" ht="47.25" thickBot="1" x14ac:dyDescent="0.75">
      <c r="A55" s="80" t="s">
        <v>44</v>
      </c>
      <c r="B55" s="81" t="s">
        <v>45</v>
      </c>
      <c r="C55" s="82">
        <v>86230</v>
      </c>
      <c r="D55" s="83" t="s">
        <v>156</v>
      </c>
      <c r="E55" s="77"/>
      <c r="F55" s="168">
        <f t="shared" si="2"/>
        <v>10.56</v>
      </c>
      <c r="G55" s="89">
        <v>13.2</v>
      </c>
      <c r="H55" s="193">
        <v>21.95</v>
      </c>
      <c r="I55" s="99">
        <f t="shared" si="3"/>
        <v>0</v>
      </c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4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</row>
    <row r="56" spans="1:157" s="102" customFormat="1" ht="47.25" thickBot="1" x14ac:dyDescent="0.75">
      <c r="A56" s="80" t="s">
        <v>44</v>
      </c>
      <c r="B56" s="81" t="s">
        <v>157</v>
      </c>
      <c r="C56" s="82">
        <v>86231</v>
      </c>
      <c r="D56" s="83" t="s">
        <v>158</v>
      </c>
      <c r="E56" s="77"/>
      <c r="F56" s="168">
        <f t="shared" si="2"/>
        <v>18.240000000000002</v>
      </c>
      <c r="G56" s="89">
        <v>22.8</v>
      </c>
      <c r="H56" s="193">
        <v>37.950000000000003</v>
      </c>
      <c r="I56" s="99">
        <f t="shared" si="3"/>
        <v>0</v>
      </c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4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</row>
    <row r="57" spans="1:157" s="102" customFormat="1" ht="47.25" thickBot="1" x14ac:dyDescent="0.75">
      <c r="A57" s="80" t="s">
        <v>44</v>
      </c>
      <c r="B57" s="81" t="s">
        <v>152</v>
      </c>
      <c r="C57" s="82">
        <v>86232</v>
      </c>
      <c r="D57" s="83" t="s">
        <v>153</v>
      </c>
      <c r="E57" s="77"/>
      <c r="F57" s="168">
        <f t="shared" si="2"/>
        <v>34.64</v>
      </c>
      <c r="G57" s="89">
        <v>43.3</v>
      </c>
      <c r="H57" s="193">
        <v>72.17</v>
      </c>
      <c r="I57" s="99">
        <f t="shared" si="3"/>
        <v>0</v>
      </c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4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</row>
    <row r="58" spans="1:157" s="146" customFormat="1" ht="47.25" thickBot="1" x14ac:dyDescent="0.75">
      <c r="A58" s="90" t="s">
        <v>139</v>
      </c>
      <c r="B58" s="91" t="s">
        <v>140</v>
      </c>
      <c r="C58" s="78">
        <v>52508</v>
      </c>
      <c r="D58" s="83" t="s">
        <v>141</v>
      </c>
      <c r="E58" s="92"/>
      <c r="F58" s="168">
        <f t="shared" si="2"/>
        <v>8.4</v>
      </c>
      <c r="G58" s="86">
        <v>10.5</v>
      </c>
      <c r="H58" s="192">
        <f>SUM(G58/0.6)</f>
        <v>17.5</v>
      </c>
      <c r="I58" s="99">
        <f t="shared" si="3"/>
        <v>0</v>
      </c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82"/>
    </row>
    <row r="59" spans="1:157" s="103" customFormat="1" ht="47.25" thickBot="1" x14ac:dyDescent="0.75">
      <c r="A59" s="90" t="s">
        <v>139</v>
      </c>
      <c r="B59" s="91" t="s">
        <v>142</v>
      </c>
      <c r="C59" s="78">
        <v>52509</v>
      </c>
      <c r="D59" s="83" t="s">
        <v>143</v>
      </c>
      <c r="E59" s="92"/>
      <c r="F59" s="168">
        <f t="shared" si="2"/>
        <v>23.016000000000002</v>
      </c>
      <c r="G59" s="86">
        <v>28.77</v>
      </c>
      <c r="H59" s="192">
        <f>SUM(G59/0.6)</f>
        <v>47.95</v>
      </c>
      <c r="I59" s="99">
        <f t="shared" si="3"/>
        <v>0</v>
      </c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4"/>
    </row>
    <row r="60" spans="1:157" s="100" customFormat="1" ht="51.95" customHeight="1" thickBot="1" x14ac:dyDescent="0.75">
      <c r="A60" s="90" t="s">
        <v>33</v>
      </c>
      <c r="B60" s="91" t="s">
        <v>47</v>
      </c>
      <c r="C60" s="75">
        <v>60020</v>
      </c>
      <c r="D60" s="104">
        <v>91401600203</v>
      </c>
      <c r="E60" s="105"/>
      <c r="F60" s="168">
        <f t="shared" si="2"/>
        <v>17.760000000000002</v>
      </c>
      <c r="G60" s="86">
        <v>22.2</v>
      </c>
      <c r="H60" s="192">
        <v>36.950000000000003</v>
      </c>
      <c r="I60" s="99">
        <f t="shared" si="3"/>
        <v>0</v>
      </c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76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</row>
    <row r="61" spans="1:157" s="101" customFormat="1" ht="51.95" customHeight="1" thickBot="1" x14ac:dyDescent="0.75">
      <c r="A61" s="90" t="s">
        <v>13</v>
      </c>
      <c r="B61" s="91" t="s">
        <v>48</v>
      </c>
      <c r="C61" s="75">
        <v>60010</v>
      </c>
      <c r="D61" s="104">
        <v>91401600104</v>
      </c>
      <c r="E61" s="105"/>
      <c r="F61" s="168">
        <f t="shared" si="2"/>
        <v>30.24</v>
      </c>
      <c r="G61" s="86">
        <v>37.799999999999997</v>
      </c>
      <c r="H61" s="192">
        <v>62.95</v>
      </c>
      <c r="I61" s="99">
        <f t="shared" si="3"/>
        <v>0</v>
      </c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76"/>
    </row>
    <row r="62" spans="1:157" s="146" customFormat="1" ht="47.25" thickBot="1" x14ac:dyDescent="0.75">
      <c r="A62" s="93" t="s">
        <v>163</v>
      </c>
      <c r="B62" s="93" t="s">
        <v>164</v>
      </c>
      <c r="C62" s="85">
        <v>52702</v>
      </c>
      <c r="D62" s="94" t="s">
        <v>165</v>
      </c>
      <c r="E62" s="77"/>
      <c r="F62" s="168">
        <f t="shared" si="2"/>
        <v>16.240000000000002</v>
      </c>
      <c r="G62" s="89">
        <v>20.3</v>
      </c>
      <c r="H62" s="197">
        <v>33.83</v>
      </c>
      <c r="I62" s="99">
        <f t="shared" si="3"/>
        <v>0</v>
      </c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82"/>
    </row>
    <row r="63" spans="1:157" s="102" customFormat="1" ht="47.25" thickBot="1" x14ac:dyDescent="0.75">
      <c r="A63" s="90" t="s">
        <v>166</v>
      </c>
      <c r="B63" s="91" t="s">
        <v>167</v>
      </c>
      <c r="C63" s="78">
        <v>60001</v>
      </c>
      <c r="D63" s="83" t="s">
        <v>168</v>
      </c>
      <c r="E63" s="77"/>
      <c r="F63" s="168">
        <f t="shared" si="2"/>
        <v>11.976000000000001</v>
      </c>
      <c r="G63" s="88">
        <v>14.97</v>
      </c>
      <c r="H63" s="193">
        <v>24.95</v>
      </c>
      <c r="I63" s="99">
        <f t="shared" si="3"/>
        <v>0</v>
      </c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179"/>
    </row>
    <row r="64" spans="1:157" s="115" customFormat="1" ht="51.95" customHeight="1" thickBot="1" x14ac:dyDescent="0.75">
      <c r="A64" s="80" t="s">
        <v>12</v>
      </c>
      <c r="B64" s="81" t="s">
        <v>50</v>
      </c>
      <c r="C64" s="75">
        <v>87000</v>
      </c>
      <c r="D64" s="94" t="s">
        <v>103</v>
      </c>
      <c r="E64" s="73"/>
      <c r="F64" s="168">
        <f t="shared" si="2"/>
        <v>19.744</v>
      </c>
      <c r="G64" s="86">
        <v>24.68</v>
      </c>
      <c r="H64" s="192">
        <v>41.13</v>
      </c>
      <c r="I64" s="99">
        <f t="shared" si="3"/>
        <v>0</v>
      </c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77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</row>
    <row r="65" spans="1:153" s="115" customFormat="1" ht="51.95" customHeight="1" thickBot="1" x14ac:dyDescent="0.75">
      <c r="A65" s="98" t="s">
        <v>60</v>
      </c>
      <c r="B65" s="93" t="s">
        <v>61</v>
      </c>
      <c r="C65" s="78">
        <v>87003</v>
      </c>
      <c r="D65" s="83" t="s">
        <v>115</v>
      </c>
      <c r="E65" s="143"/>
      <c r="F65" s="168">
        <f t="shared" si="2"/>
        <v>28.704000000000004</v>
      </c>
      <c r="G65" s="88">
        <v>35.880000000000003</v>
      </c>
      <c r="H65" s="193">
        <v>9.99</v>
      </c>
      <c r="I65" s="99">
        <f t="shared" si="3"/>
        <v>0</v>
      </c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76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</row>
    <row r="66" spans="1:153" s="135" customFormat="1" ht="51.95" customHeight="1" thickBot="1" x14ac:dyDescent="0.75">
      <c r="A66" s="134" t="s">
        <v>132</v>
      </c>
      <c r="B66" s="128" t="s">
        <v>131</v>
      </c>
      <c r="C66" s="130">
        <v>87003</v>
      </c>
      <c r="D66" s="150" t="s">
        <v>115</v>
      </c>
      <c r="E66" s="157"/>
      <c r="F66" s="210">
        <f t="shared" si="2"/>
        <v>4.7840000000000007</v>
      </c>
      <c r="G66" s="152">
        <v>5.98</v>
      </c>
      <c r="H66" s="201">
        <v>9.99</v>
      </c>
      <c r="I66" s="99">
        <f t="shared" si="3"/>
        <v>0</v>
      </c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0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</row>
    <row r="67" spans="1:153" s="100" customFormat="1" ht="51.95" customHeight="1" thickBot="1" x14ac:dyDescent="0.75">
      <c r="A67" s="95" t="s">
        <v>35</v>
      </c>
      <c r="B67" s="91" t="s">
        <v>161</v>
      </c>
      <c r="C67" s="82">
        <v>88340</v>
      </c>
      <c r="D67" s="96" t="s">
        <v>106</v>
      </c>
      <c r="E67" s="98"/>
      <c r="F67" s="168">
        <f t="shared" si="2"/>
        <v>5.0560000000000009</v>
      </c>
      <c r="G67" s="86">
        <v>6.32</v>
      </c>
      <c r="H67" s="192">
        <v>10.53</v>
      </c>
      <c r="I67" s="99">
        <f t="shared" si="3"/>
        <v>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17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</row>
    <row r="68" spans="1:153" s="98" customFormat="1" ht="51.95" customHeight="1" thickBot="1" x14ac:dyDescent="0.75">
      <c r="A68" s="95" t="s">
        <v>36</v>
      </c>
      <c r="B68" s="91" t="s">
        <v>162</v>
      </c>
      <c r="C68" s="75">
        <v>86341</v>
      </c>
      <c r="D68" s="96" t="s">
        <v>108</v>
      </c>
      <c r="E68" s="105"/>
      <c r="F68" s="168">
        <f t="shared" si="2"/>
        <v>8.16</v>
      </c>
      <c r="G68" s="86">
        <v>10.199999999999999</v>
      </c>
      <c r="H68" s="192">
        <v>17</v>
      </c>
      <c r="I68" s="99">
        <f t="shared" si="3"/>
        <v>0</v>
      </c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178"/>
    </row>
    <row r="69" spans="1:153" s="115" customFormat="1" ht="51.95" customHeight="1" thickBot="1" x14ac:dyDescent="0.75">
      <c r="A69" s="95" t="s">
        <v>37</v>
      </c>
      <c r="B69" s="91" t="s">
        <v>38</v>
      </c>
      <c r="C69" s="75">
        <v>88356</v>
      </c>
      <c r="D69" s="96" t="s">
        <v>110</v>
      </c>
      <c r="E69" s="105"/>
      <c r="F69" s="168">
        <f t="shared" si="2"/>
        <v>6.36</v>
      </c>
      <c r="G69" s="86">
        <v>7.95</v>
      </c>
      <c r="H69" s="192">
        <v>13.25</v>
      </c>
      <c r="I69" s="99">
        <f t="shared" si="3"/>
        <v>0</v>
      </c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76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</row>
    <row r="70" spans="1:153" s="100" customFormat="1" ht="51.95" customHeight="1" thickBot="1" x14ac:dyDescent="0.75">
      <c r="A70" s="95" t="s">
        <v>37</v>
      </c>
      <c r="B70" s="91" t="s">
        <v>39</v>
      </c>
      <c r="C70" s="85">
        <v>86351</v>
      </c>
      <c r="D70" s="83" t="s">
        <v>126</v>
      </c>
      <c r="E70" s="73"/>
      <c r="F70" s="168">
        <f t="shared" si="2"/>
        <v>11.520000000000001</v>
      </c>
      <c r="G70" s="88">
        <v>14.4</v>
      </c>
      <c r="H70" s="193">
        <v>24</v>
      </c>
      <c r="I70" s="99">
        <f t="shared" si="3"/>
        <v>0</v>
      </c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17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</row>
    <row r="71" spans="1:153" s="146" customFormat="1" ht="47.25" thickBot="1" x14ac:dyDescent="0.75">
      <c r="A71" s="95" t="s">
        <v>169</v>
      </c>
      <c r="B71" s="91" t="s">
        <v>152</v>
      </c>
      <c r="C71" s="78">
        <v>86352</v>
      </c>
      <c r="D71" s="96" t="s">
        <v>170</v>
      </c>
      <c r="E71" s="77"/>
      <c r="F71" s="168">
        <f t="shared" si="2"/>
        <v>19.96</v>
      </c>
      <c r="G71" s="97">
        <v>24.95</v>
      </c>
      <c r="H71" s="195">
        <v>41.58</v>
      </c>
      <c r="I71" s="99">
        <f t="shared" si="3"/>
        <v>0</v>
      </c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82"/>
    </row>
    <row r="72" spans="1:153" s="103" customFormat="1" ht="47.25" thickBot="1" x14ac:dyDescent="0.75">
      <c r="A72" s="95" t="s">
        <v>169</v>
      </c>
      <c r="B72" s="91" t="s">
        <v>171</v>
      </c>
      <c r="C72" s="78">
        <v>86354</v>
      </c>
      <c r="D72" s="96" t="s">
        <v>172</v>
      </c>
      <c r="E72" s="77"/>
      <c r="F72" s="168">
        <f t="shared" si="2"/>
        <v>86.800000000000011</v>
      </c>
      <c r="G72" s="97">
        <v>108.5</v>
      </c>
      <c r="H72" s="195" t="s">
        <v>173</v>
      </c>
      <c r="I72" s="99">
        <f t="shared" si="3"/>
        <v>0</v>
      </c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4"/>
    </row>
    <row r="73" spans="1:153" s="98" customFormat="1" ht="51.95" customHeight="1" thickBot="1" x14ac:dyDescent="0.75">
      <c r="A73" s="98" t="s">
        <v>128</v>
      </c>
      <c r="B73" s="93" t="s">
        <v>59</v>
      </c>
      <c r="C73" s="78">
        <v>97002</v>
      </c>
      <c r="D73" s="83" t="s">
        <v>114</v>
      </c>
      <c r="E73" s="73"/>
      <c r="F73" s="168">
        <f t="shared" si="2"/>
        <v>25.824000000000002</v>
      </c>
      <c r="G73" s="88">
        <v>32.28</v>
      </c>
      <c r="H73" s="193">
        <v>8.99</v>
      </c>
      <c r="I73" s="99">
        <f t="shared" si="3"/>
        <v>0</v>
      </c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76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</row>
    <row r="74" spans="1:153" s="134" customFormat="1" ht="51.95" customHeight="1" thickBot="1" x14ac:dyDescent="0.75">
      <c r="A74" s="134" t="s">
        <v>129</v>
      </c>
      <c r="B74" s="128" t="s">
        <v>130</v>
      </c>
      <c r="C74" s="130">
        <v>97002</v>
      </c>
      <c r="D74" s="150" t="s">
        <v>114</v>
      </c>
      <c r="E74" s="158"/>
      <c r="F74" s="210">
        <f t="shared" si="2"/>
        <v>4.3040000000000003</v>
      </c>
      <c r="G74" s="152">
        <v>5.38</v>
      </c>
      <c r="H74" s="201">
        <v>8.99</v>
      </c>
      <c r="I74" s="99">
        <f t="shared" si="3"/>
        <v>0</v>
      </c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0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</row>
    <row r="75" spans="1:153" s="98" customFormat="1" ht="51.95" customHeight="1" thickBot="1" x14ac:dyDescent="0.75">
      <c r="A75" s="98" t="s">
        <v>22</v>
      </c>
      <c r="B75" s="93" t="s">
        <v>51</v>
      </c>
      <c r="C75" s="118">
        <v>87050</v>
      </c>
      <c r="D75" s="159" t="s">
        <v>104</v>
      </c>
      <c r="E75" s="73"/>
      <c r="F75" s="168">
        <f t="shared" si="2"/>
        <v>16.808000000000003</v>
      </c>
      <c r="G75" s="86">
        <v>21.01</v>
      </c>
      <c r="H75" s="192">
        <v>34.99</v>
      </c>
      <c r="I75" s="99">
        <f t="shared" si="3"/>
        <v>0</v>
      </c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77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</row>
    <row r="76" spans="1:153" s="98" customFormat="1" ht="51.95" customHeight="1" thickBot="1" x14ac:dyDescent="0.75">
      <c r="A76" s="98" t="s">
        <v>87</v>
      </c>
      <c r="B76" s="93" t="s">
        <v>51</v>
      </c>
      <c r="C76" s="75">
        <v>87051</v>
      </c>
      <c r="D76" s="94" t="s">
        <v>109</v>
      </c>
      <c r="E76" s="105"/>
      <c r="F76" s="168">
        <f t="shared" si="2"/>
        <v>16.808000000000003</v>
      </c>
      <c r="G76" s="86">
        <v>21.01</v>
      </c>
      <c r="H76" s="192">
        <v>34.99</v>
      </c>
      <c r="I76" s="99">
        <f t="shared" si="3"/>
        <v>0</v>
      </c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178"/>
    </row>
    <row r="77" spans="1:153" s="98" customFormat="1" ht="51.95" customHeight="1" thickBot="1" x14ac:dyDescent="0.75">
      <c r="A77" s="90" t="s">
        <v>82</v>
      </c>
      <c r="B77" s="91" t="s">
        <v>49</v>
      </c>
      <c r="C77" s="82">
        <v>87030</v>
      </c>
      <c r="D77" s="83" t="s">
        <v>19</v>
      </c>
      <c r="F77" s="168">
        <f t="shared" si="2"/>
        <v>6.96</v>
      </c>
      <c r="G77" s="86">
        <v>8.6999999999999993</v>
      </c>
      <c r="H77" s="192">
        <v>14.49</v>
      </c>
      <c r="I77" s="99">
        <f t="shared" si="3"/>
        <v>0</v>
      </c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178"/>
    </row>
    <row r="78" spans="1:153" s="146" customFormat="1" ht="66" customHeight="1" thickBot="1" x14ac:dyDescent="0.75">
      <c r="A78" s="113" t="s">
        <v>55</v>
      </c>
      <c r="B78" s="160"/>
      <c r="C78" s="75">
        <v>9817</v>
      </c>
      <c r="D78" s="96"/>
      <c r="E78" s="120"/>
      <c r="F78" s="116"/>
      <c r="G78" s="161">
        <v>7.99</v>
      </c>
      <c r="H78" s="192">
        <v>9.99</v>
      </c>
      <c r="I78" s="99">
        <f>E78*G78</f>
        <v>0</v>
      </c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77"/>
      <c r="AV78" s="100"/>
      <c r="AW78" s="100"/>
      <c r="AX78" s="100"/>
      <c r="AY78" s="100"/>
    </row>
    <row r="79" spans="1:153" s="146" customFormat="1" ht="66" customHeight="1" thickBot="1" x14ac:dyDescent="0.75">
      <c r="A79" s="113" t="s">
        <v>52</v>
      </c>
      <c r="B79" s="113"/>
      <c r="C79" s="75" t="s">
        <v>56</v>
      </c>
      <c r="D79" s="96"/>
      <c r="E79" s="120"/>
      <c r="F79" s="116"/>
      <c r="G79" s="97"/>
      <c r="H79" s="195"/>
      <c r="I79" s="99">
        <f>(E79*G79)-((G79*E79)*F79)</f>
        <v>0</v>
      </c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77"/>
      <c r="AV79" s="100"/>
      <c r="AW79" s="100"/>
      <c r="AX79" s="100"/>
      <c r="AY79" s="100"/>
    </row>
    <row r="80" spans="1:153" s="146" customFormat="1" ht="66" customHeight="1" thickBot="1" x14ac:dyDescent="0.75">
      <c r="A80" s="113" t="s">
        <v>28</v>
      </c>
      <c r="B80" s="113"/>
      <c r="C80" s="75" t="s">
        <v>57</v>
      </c>
      <c r="D80" s="96"/>
      <c r="E80" s="120"/>
      <c r="F80" s="116"/>
      <c r="G80" s="97"/>
      <c r="H80" s="195"/>
      <c r="I80" s="99">
        <f>(E80*G80)-((G80*E80)*F80)</f>
        <v>0</v>
      </c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77"/>
      <c r="AV80" s="100"/>
      <c r="AW80" s="100"/>
      <c r="AX80" s="100"/>
      <c r="AY80" s="100"/>
    </row>
    <row r="81" spans="1:153" s="146" customFormat="1" ht="66" customHeight="1" thickBot="1" x14ac:dyDescent="0.75">
      <c r="A81" s="113" t="s">
        <v>133</v>
      </c>
      <c r="B81" s="113"/>
      <c r="C81" s="75"/>
      <c r="D81" s="96"/>
      <c r="E81" s="120"/>
      <c r="F81" s="116"/>
      <c r="G81" s="97"/>
      <c r="H81" s="195"/>
      <c r="I81" s="99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77"/>
      <c r="AV81" s="100"/>
      <c r="AW81" s="100"/>
      <c r="AX81" s="100"/>
      <c r="AY81" s="100"/>
    </row>
    <row r="82" spans="1:153" s="146" customFormat="1" ht="66" customHeight="1" thickBot="1" x14ac:dyDescent="0.75">
      <c r="A82" s="113" t="s">
        <v>134</v>
      </c>
      <c r="B82" s="113"/>
      <c r="C82" s="75"/>
      <c r="D82" s="96"/>
      <c r="E82" s="120"/>
      <c r="F82" s="116"/>
      <c r="G82" s="97"/>
      <c r="H82" s="195"/>
      <c r="I82" s="99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77"/>
      <c r="AV82" s="100"/>
      <c r="AW82" s="100"/>
      <c r="AX82" s="100"/>
      <c r="AY82" s="100"/>
    </row>
    <row r="83" spans="1:153" s="166" customFormat="1" ht="66" customHeight="1" thickBot="1" x14ac:dyDescent="0.6">
      <c r="A83" s="162" t="s">
        <v>29</v>
      </c>
      <c r="B83" s="162"/>
      <c r="C83" s="70"/>
      <c r="D83" s="163"/>
      <c r="E83" s="164"/>
      <c r="F83" s="68"/>
      <c r="G83" s="71"/>
      <c r="H83" s="202"/>
      <c r="I83" s="69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85"/>
      <c r="AV83" s="165"/>
      <c r="AW83" s="165"/>
      <c r="AX83" s="165"/>
    </row>
    <row r="84" spans="1:153" s="19" customFormat="1" ht="66" customHeight="1" thickBot="1" x14ac:dyDescent="0.6">
      <c r="A84" s="20" t="s">
        <v>2</v>
      </c>
      <c r="B84" s="21"/>
      <c r="C84" s="112"/>
      <c r="D84" s="62"/>
      <c r="E84" s="63"/>
      <c r="F84" s="64"/>
      <c r="G84" s="65"/>
      <c r="H84" s="203"/>
      <c r="I84" s="206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"/>
      <c r="AV84" s="18"/>
      <c r="AW84" s="18"/>
      <c r="AX84" s="18"/>
    </row>
    <row r="85" spans="1:153" s="17" customFormat="1" ht="66" customHeight="1" thickBot="1" x14ac:dyDescent="0.55000000000000004">
      <c r="A85" s="230" t="s">
        <v>3</v>
      </c>
      <c r="B85" s="231"/>
      <c r="C85" s="40"/>
      <c r="D85" s="23"/>
      <c r="E85" s="24"/>
      <c r="F85" s="25"/>
      <c r="H85" s="204"/>
      <c r="I85" s="207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16"/>
      <c r="AV85" s="16"/>
      <c r="AW85" s="16"/>
      <c r="AX85" s="16"/>
    </row>
    <row r="86" spans="1:153" s="17" customFormat="1" ht="66" customHeight="1" thickBot="1" x14ac:dyDescent="0.55000000000000004">
      <c r="A86" s="232" t="s">
        <v>99</v>
      </c>
      <c r="B86" s="233"/>
      <c r="C86" s="41"/>
      <c r="D86" s="42"/>
      <c r="E86" s="28"/>
      <c r="F86" s="57"/>
      <c r="G86" s="58"/>
      <c r="H86" s="205"/>
      <c r="I86" s="207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16"/>
      <c r="AV86" s="16"/>
      <c r="AW86" s="16"/>
      <c r="AX86" s="16"/>
    </row>
    <row r="87" spans="1:153" s="17" customFormat="1" ht="66" customHeight="1" thickBot="1" x14ac:dyDescent="0.6">
      <c r="A87" s="234" t="s">
        <v>32</v>
      </c>
      <c r="B87" s="235"/>
      <c r="C87" s="228"/>
      <c r="D87" s="229"/>
      <c r="E87" s="29"/>
      <c r="F87" s="238" t="s">
        <v>21</v>
      </c>
      <c r="G87" s="239"/>
      <c r="H87" s="239"/>
      <c r="I87" s="208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16"/>
      <c r="AV87" s="16"/>
      <c r="AW87" s="16"/>
      <c r="AX87" s="16"/>
      <c r="AY87" s="16"/>
    </row>
    <row r="88" spans="1:153" s="17" customFormat="1" ht="66" customHeight="1" thickBot="1" x14ac:dyDescent="0.55000000000000004">
      <c r="A88" s="44" t="s">
        <v>4</v>
      </c>
      <c r="B88" s="230" t="s">
        <v>102</v>
      </c>
      <c r="C88" s="236"/>
      <c r="D88" s="22"/>
      <c r="E88" s="22"/>
      <c r="F88" s="224"/>
      <c r="G88" s="224"/>
      <c r="H88" s="31"/>
      <c r="I88" s="31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16"/>
      <c r="AV88" s="16"/>
      <c r="AW88" s="16"/>
      <c r="AX88" s="16"/>
      <c r="AY88" s="16"/>
    </row>
    <row r="89" spans="1:153" s="17" customFormat="1" ht="66" customHeight="1" thickBot="1" x14ac:dyDescent="0.55000000000000004">
      <c r="A89" s="232" t="s">
        <v>100</v>
      </c>
      <c r="B89" s="246"/>
      <c r="C89" s="26"/>
      <c r="D89" s="26"/>
      <c r="E89" s="26"/>
      <c r="F89" s="59"/>
      <c r="G89" s="59"/>
      <c r="H89" s="60"/>
      <c r="I89" s="31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16"/>
      <c r="AV89" s="16"/>
      <c r="AW89" s="16"/>
      <c r="AX89" s="16"/>
      <c r="AY89" s="16"/>
    </row>
    <row r="90" spans="1:153" s="33" customFormat="1" ht="66" customHeight="1" thickBot="1" x14ac:dyDescent="0.55000000000000004">
      <c r="A90" s="43" t="s">
        <v>5</v>
      </c>
      <c r="B90" s="27"/>
      <c r="C90" s="34"/>
      <c r="D90" s="36"/>
      <c r="E90" s="27"/>
      <c r="F90" s="30"/>
      <c r="G90" s="30"/>
      <c r="H90" s="30"/>
      <c r="I90" s="31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32"/>
      <c r="AV90" s="32"/>
      <c r="AW90" s="32"/>
      <c r="AX90" s="32"/>
      <c r="AY90" s="32"/>
    </row>
    <row r="91" spans="1:153" s="33" customFormat="1" ht="34.5" thickBot="1" x14ac:dyDescent="0.55000000000000004">
      <c r="A91" s="43" t="s">
        <v>6</v>
      </c>
      <c r="B91" s="27"/>
      <c r="C91" s="226"/>
      <c r="D91" s="226"/>
      <c r="E91" s="226"/>
      <c r="F91" s="226"/>
      <c r="G91" s="32"/>
      <c r="H91" s="32"/>
      <c r="I91" s="32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32"/>
      <c r="AV91" s="32"/>
      <c r="AW91" s="32"/>
      <c r="AX91" s="32"/>
      <c r="AY91" s="32"/>
    </row>
    <row r="92" spans="1:153" s="33" customFormat="1" ht="34.5" thickBot="1" x14ac:dyDescent="0.55000000000000004">
      <c r="A92" s="43" t="s">
        <v>7</v>
      </c>
      <c r="B92" s="27"/>
      <c r="C92" s="46"/>
      <c r="D92" s="47"/>
      <c r="E92" s="48"/>
      <c r="F92" s="34"/>
      <c r="G92" s="32"/>
      <c r="H92" s="45"/>
      <c r="I92" s="32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16"/>
      <c r="AV92" s="16"/>
      <c r="AW92" s="16"/>
      <c r="AX92" s="16"/>
      <c r="AY92" s="16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</row>
    <row r="93" spans="1:153" s="17" customFormat="1" ht="33.75" x14ac:dyDescent="0.5">
      <c r="A93" s="15"/>
      <c r="B93" s="56"/>
      <c r="C93" s="46"/>
      <c r="D93" s="47"/>
      <c r="E93" s="48"/>
      <c r="F93" s="34"/>
      <c r="G93" s="16"/>
      <c r="H93" s="16"/>
      <c r="I93" s="16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16"/>
      <c r="AV93" s="16"/>
      <c r="AW93" s="16"/>
      <c r="AX93" s="16"/>
      <c r="AY93" s="16"/>
    </row>
    <row r="94" spans="1:153" s="17" customFormat="1" ht="33.75" x14ac:dyDescent="0.5">
      <c r="A94" s="15"/>
      <c r="B94" s="14"/>
      <c r="C94" s="46"/>
      <c r="D94" s="47"/>
      <c r="E94" s="48"/>
      <c r="F94" s="34"/>
      <c r="G94" s="37"/>
      <c r="H94" s="37"/>
      <c r="I94" s="37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16"/>
      <c r="AV94" s="16"/>
      <c r="AW94" s="16"/>
      <c r="AX94" s="16"/>
      <c r="AY94" s="16"/>
    </row>
    <row r="95" spans="1:153" s="17" customFormat="1" ht="33.75" x14ac:dyDescent="0.5">
      <c r="A95" s="15"/>
      <c r="B95" s="14"/>
      <c r="C95" s="46"/>
      <c r="D95" s="47"/>
      <c r="E95" s="48"/>
      <c r="F95" s="38"/>
      <c r="G95" s="224"/>
      <c r="H95" s="224"/>
      <c r="I95" s="224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16"/>
      <c r="AV95" s="16"/>
      <c r="AW95" s="16"/>
      <c r="AX95" s="16"/>
      <c r="AY95" s="16"/>
    </row>
    <row r="96" spans="1:153" s="17" customFormat="1" ht="20.100000000000001" customHeight="1" x14ac:dyDescent="0.5">
      <c r="A96" s="15"/>
      <c r="B96" s="14"/>
      <c r="C96" s="46"/>
      <c r="D96" s="47"/>
      <c r="E96" s="48"/>
      <c r="F96" s="49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16"/>
      <c r="AV96" s="16"/>
      <c r="AW96" s="16"/>
      <c r="AX96" s="16"/>
      <c r="AY96" s="16"/>
    </row>
    <row r="97" spans="1:51" s="17" customFormat="1" ht="20.100000000000001" customHeight="1" x14ac:dyDescent="0.5">
      <c r="A97" s="15"/>
      <c r="B97" s="14"/>
      <c r="C97" s="50"/>
      <c r="D97" s="51"/>
      <c r="E97" s="52"/>
      <c r="F97" s="38"/>
      <c r="G97" s="38"/>
      <c r="H97" s="38"/>
      <c r="I97" s="38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16"/>
      <c r="AV97" s="16"/>
      <c r="AW97" s="16"/>
      <c r="AX97" s="16"/>
      <c r="AY97" s="16"/>
    </row>
    <row r="98" spans="1:51" s="17" customFormat="1" ht="20.100000000000001" customHeight="1" x14ac:dyDescent="0.5">
      <c r="A98" s="15"/>
      <c r="B98" s="14"/>
      <c r="C98" s="50"/>
      <c r="D98" s="51"/>
      <c r="E98" s="52"/>
      <c r="F98" s="38"/>
      <c r="G98" s="38"/>
      <c r="H98" s="38"/>
      <c r="I98" s="38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16"/>
      <c r="AV98" s="16"/>
      <c r="AW98" s="16"/>
      <c r="AX98" s="16"/>
      <c r="AY98" s="16"/>
    </row>
    <row r="99" spans="1:51" s="17" customFormat="1" ht="20.100000000000001" customHeight="1" x14ac:dyDescent="0.5">
      <c r="A99" s="15"/>
      <c r="B99" s="14"/>
      <c r="C99" s="50"/>
      <c r="D99" s="51"/>
      <c r="E99" s="52"/>
      <c r="F99" s="34"/>
      <c r="G99" s="38"/>
      <c r="H99" s="38"/>
      <c r="I99" s="38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16"/>
      <c r="AV99" s="16"/>
      <c r="AW99" s="16"/>
      <c r="AX99" s="16"/>
      <c r="AY99" s="16"/>
    </row>
    <row r="100" spans="1:51" s="17" customFormat="1" ht="23.25" customHeight="1" x14ac:dyDescent="0.5">
      <c r="A100" s="15"/>
      <c r="B100" s="14"/>
      <c r="C100" s="53"/>
      <c r="D100" s="54"/>
      <c r="E100" s="55"/>
      <c r="F100" s="34"/>
      <c r="G100" s="39"/>
      <c r="H100" s="39"/>
      <c r="I100" s="39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16"/>
      <c r="AV100" s="16"/>
      <c r="AW100" s="16"/>
      <c r="AX100" s="16"/>
      <c r="AY100" s="16"/>
    </row>
    <row r="101" spans="1:51" ht="23.25" customHeight="1" x14ac:dyDescent="0.35">
      <c r="F101" s="8"/>
      <c r="G101" s="10"/>
      <c r="H101" s="10"/>
      <c r="I101" s="10"/>
    </row>
    <row r="102" spans="1:51" ht="23.25" customHeight="1" x14ac:dyDescent="0.35">
      <c r="F102" s="8"/>
      <c r="G102" s="11"/>
      <c r="H102" s="11"/>
      <c r="I102" s="12"/>
    </row>
    <row r="103" spans="1:51" ht="21" x14ac:dyDescent="0.35">
      <c r="F103" s="9"/>
      <c r="G103" s="11"/>
      <c r="H103" s="11"/>
      <c r="I103" s="13" t="s">
        <v>101</v>
      </c>
    </row>
    <row r="105" spans="1:51" ht="60.75" customHeight="1" x14ac:dyDescent="0.25"/>
    <row r="106" spans="1:51" ht="18" customHeight="1" x14ac:dyDescent="0.25"/>
  </sheetData>
  <sortState ref="A16:GJ60">
    <sortCondition ref="A16:A60"/>
  </sortState>
  <mergeCells count="22">
    <mergeCell ref="G95:I95"/>
    <mergeCell ref="A8:C8"/>
    <mergeCell ref="C91:F91"/>
    <mergeCell ref="G9:H9"/>
    <mergeCell ref="C87:D87"/>
    <mergeCell ref="A85:B85"/>
    <mergeCell ref="A86:B86"/>
    <mergeCell ref="A87:B87"/>
    <mergeCell ref="B88:C88"/>
    <mergeCell ref="C12:I12"/>
    <mergeCell ref="F87:H87"/>
    <mergeCell ref="A10:C11"/>
    <mergeCell ref="B9:C9"/>
    <mergeCell ref="D9:F9"/>
    <mergeCell ref="A89:B89"/>
    <mergeCell ref="F88:G88"/>
    <mergeCell ref="E1:I7"/>
    <mergeCell ref="D10:I11"/>
    <mergeCell ref="A7:C7"/>
    <mergeCell ref="A2:D5"/>
    <mergeCell ref="A6:C6"/>
    <mergeCell ref="D8:I8"/>
  </mergeCells>
  <phoneticPr fontId="9" type="noConversion"/>
  <printOptions horizontalCentered="1" verticalCentered="1"/>
  <pageMargins left="0.25" right="0.25" top="0.75" bottom="0.75" header="0.3" footer="0.3"/>
  <pageSetup scale="14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"/>
  <sheetViews>
    <sheetView workbookViewId="0">
      <selection activeCell="E11" sqref="E11"/>
    </sheetView>
  </sheetViews>
  <sheetFormatPr defaultColWidth="11.42578125" defaultRowHeight="15" x14ac:dyDescent="0.25"/>
  <sheetData>
    <row r="11" spans="5:5" ht="15.75" x14ac:dyDescent="0.25">
      <c r="E11" s="7" t="s">
        <v>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RKumar</dc:creator>
  <cp:lastModifiedBy>Sabrina Valencia</cp:lastModifiedBy>
  <cp:lastPrinted>2015-08-14T19:57:32Z</cp:lastPrinted>
  <dcterms:created xsi:type="dcterms:W3CDTF">2013-04-29T13:48:05Z</dcterms:created>
  <dcterms:modified xsi:type="dcterms:W3CDTF">2015-09-25T16:56:57Z</dcterms:modified>
</cp:coreProperties>
</file>